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Botesti\Botesti\"/>
    </mc:Choice>
  </mc:AlternateContent>
  <xr:revisionPtr revIDLastSave="0" documentId="8_{731AAA04-AFE9-429F-BFC9-C1A180485590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I13" i="1" s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E19" i="1"/>
  <c r="F19" i="1"/>
  <c r="G19" i="1"/>
  <c r="H19" i="1"/>
  <c r="I19" i="1"/>
  <c r="K19" i="1" s="1"/>
  <c r="J19" i="1"/>
  <c r="L19" i="1"/>
  <c r="K20" i="1"/>
  <c r="D23" i="1"/>
  <c r="D22" i="1" s="1"/>
  <c r="E23" i="1"/>
  <c r="F23" i="1"/>
  <c r="F22" i="1" s="1"/>
  <c r="G23" i="1"/>
  <c r="H23" i="1"/>
  <c r="H22" i="1" s="1"/>
  <c r="I23" i="1"/>
  <c r="K23" i="1" s="1"/>
  <c r="J23" i="1"/>
  <c r="J22" i="1" s="1"/>
  <c r="L23" i="1"/>
  <c r="L22" i="1" s="1"/>
  <c r="K24" i="1"/>
  <c r="K25" i="1"/>
  <c r="D26" i="1"/>
  <c r="E26" i="1"/>
  <c r="E22" i="1" s="1"/>
  <c r="F26" i="1"/>
  <c r="G26" i="1"/>
  <c r="G22" i="1" s="1"/>
  <c r="G21" i="1" s="1"/>
  <c r="H26" i="1"/>
  <c r="I26" i="1"/>
  <c r="I22" i="1" s="1"/>
  <c r="J26" i="1"/>
  <c r="K26" i="1"/>
  <c r="L26" i="1"/>
  <c r="K27" i="1"/>
  <c r="E28" i="1"/>
  <c r="G28" i="1"/>
  <c r="I28" i="1"/>
  <c r="D29" i="1"/>
  <c r="D28" i="1" s="1"/>
  <c r="E29" i="1"/>
  <c r="F29" i="1"/>
  <c r="F28" i="1" s="1"/>
  <c r="G29" i="1"/>
  <c r="H29" i="1"/>
  <c r="H28" i="1" s="1"/>
  <c r="I29" i="1"/>
  <c r="J29" i="1"/>
  <c r="K29" i="1" s="1"/>
  <c r="L29" i="1"/>
  <c r="L28" i="1" s="1"/>
  <c r="K30" i="1"/>
  <c r="D31" i="1"/>
  <c r="F31" i="1"/>
  <c r="H31" i="1"/>
  <c r="J31" i="1"/>
  <c r="L31" i="1"/>
  <c r="D32" i="1"/>
  <c r="E32" i="1"/>
  <c r="E31" i="1" s="1"/>
  <c r="F32" i="1"/>
  <c r="G32" i="1"/>
  <c r="G31" i="1" s="1"/>
  <c r="H32" i="1"/>
  <c r="I32" i="1"/>
  <c r="I31" i="1" s="1"/>
  <c r="K31" i="1" s="1"/>
  <c r="J32" i="1"/>
  <c r="L32" i="1"/>
  <c r="K33" i="1"/>
  <c r="D34" i="1"/>
  <c r="E34" i="1"/>
  <c r="F34" i="1"/>
  <c r="G34" i="1"/>
  <c r="H34" i="1"/>
  <c r="I34" i="1"/>
  <c r="J34" i="1"/>
  <c r="K34" i="1"/>
  <c r="L34" i="1"/>
  <c r="K35" i="1"/>
  <c r="K36" i="1"/>
  <c r="K37" i="1"/>
  <c r="E38" i="1"/>
  <c r="G38" i="1"/>
  <c r="I38" i="1"/>
  <c r="D39" i="1"/>
  <c r="D38" i="1" s="1"/>
  <c r="E39" i="1"/>
  <c r="F39" i="1"/>
  <c r="F38" i="1" s="1"/>
  <c r="G39" i="1"/>
  <c r="H39" i="1"/>
  <c r="H38" i="1" s="1"/>
  <c r="I39" i="1"/>
  <c r="K39" i="1" s="1"/>
  <c r="J39" i="1"/>
  <c r="J38" i="1" s="1"/>
  <c r="K38" i="1" s="1"/>
  <c r="L39" i="1"/>
  <c r="L38" i="1" s="1"/>
  <c r="K40" i="1"/>
  <c r="E42" i="1"/>
  <c r="E41" i="1" s="1"/>
  <c r="G42" i="1"/>
  <c r="G41" i="1" s="1"/>
  <c r="I42" i="1"/>
  <c r="I41" i="1" s="1"/>
  <c r="D43" i="1"/>
  <c r="D42" i="1" s="1"/>
  <c r="D41" i="1" s="1"/>
  <c r="E43" i="1"/>
  <c r="F43" i="1"/>
  <c r="F42" i="1" s="1"/>
  <c r="F41" i="1" s="1"/>
  <c r="G43" i="1"/>
  <c r="H43" i="1"/>
  <c r="H42" i="1" s="1"/>
  <c r="H41" i="1" s="1"/>
  <c r="I43" i="1"/>
  <c r="K43" i="1" s="1"/>
  <c r="J43" i="1"/>
  <c r="J42" i="1" s="1"/>
  <c r="L43" i="1"/>
  <c r="L42" i="1" s="1"/>
  <c r="K44" i="1"/>
  <c r="K45" i="1"/>
  <c r="K46" i="1"/>
  <c r="K47" i="1"/>
  <c r="E48" i="1"/>
  <c r="G48" i="1"/>
  <c r="I48" i="1"/>
  <c r="D49" i="1"/>
  <c r="D48" i="1" s="1"/>
  <c r="E49" i="1"/>
  <c r="F49" i="1"/>
  <c r="F48" i="1" s="1"/>
  <c r="G49" i="1"/>
  <c r="H49" i="1"/>
  <c r="H48" i="1" s="1"/>
  <c r="I49" i="1"/>
  <c r="J49" i="1"/>
  <c r="K49" i="1" s="1"/>
  <c r="L49" i="1"/>
  <c r="L48" i="1" s="1"/>
  <c r="K50" i="1"/>
  <c r="K51" i="1"/>
  <c r="K52" i="1"/>
  <c r="E54" i="1"/>
  <c r="E53" i="1" s="1"/>
  <c r="G54" i="1"/>
  <c r="G53" i="1" s="1"/>
  <c r="I54" i="1"/>
  <c r="I53" i="1" s="1"/>
  <c r="D55" i="1"/>
  <c r="D54" i="1" s="1"/>
  <c r="D53" i="1" s="1"/>
  <c r="E55" i="1"/>
  <c r="F55" i="1"/>
  <c r="F54" i="1" s="1"/>
  <c r="F53" i="1" s="1"/>
  <c r="G55" i="1"/>
  <c r="H55" i="1"/>
  <c r="H54" i="1" s="1"/>
  <c r="H53" i="1" s="1"/>
  <c r="I55" i="1"/>
  <c r="K55" i="1" s="1"/>
  <c r="J55" i="1"/>
  <c r="J54" i="1" s="1"/>
  <c r="L55" i="1"/>
  <c r="L54" i="1" s="1"/>
  <c r="L53" i="1" s="1"/>
  <c r="K56" i="1"/>
  <c r="D57" i="1"/>
  <c r="E57" i="1"/>
  <c r="F57" i="1"/>
  <c r="G57" i="1"/>
  <c r="H57" i="1"/>
  <c r="I57" i="1"/>
  <c r="J57" i="1"/>
  <c r="K57" i="1" s="1"/>
  <c r="L57" i="1"/>
  <c r="K58" i="1"/>
  <c r="K59" i="1"/>
  <c r="K60" i="1"/>
  <c r="K61" i="1"/>
  <c r="K62" i="1"/>
  <c r="K63" i="1"/>
  <c r="D12" i="1" l="1"/>
  <c r="K54" i="1"/>
  <c r="J53" i="1"/>
  <c r="K53" i="1" s="1"/>
  <c r="L41" i="1"/>
  <c r="H21" i="1"/>
  <c r="H12" i="1" s="1"/>
  <c r="D21" i="1"/>
  <c r="K42" i="1"/>
  <c r="K22" i="1"/>
  <c r="I21" i="1"/>
  <c r="E21" i="1"/>
  <c r="L21" i="1"/>
  <c r="L12" i="1" s="1"/>
  <c r="K14" i="1"/>
  <c r="J13" i="1"/>
  <c r="K13" i="1" s="1"/>
  <c r="G12" i="1"/>
  <c r="K48" i="1"/>
  <c r="K28" i="1"/>
  <c r="F21" i="1"/>
  <c r="F12" i="1" s="1"/>
  <c r="E12" i="1"/>
  <c r="K32" i="1"/>
  <c r="J48" i="1"/>
  <c r="J41" i="1" s="1"/>
  <c r="K41" i="1" s="1"/>
  <c r="J28" i="1"/>
  <c r="J21" i="1" s="1"/>
  <c r="K21" i="1" l="1"/>
  <c r="J12" i="1"/>
  <c r="I12" i="1"/>
  <c r="K12" i="1" s="1"/>
</calcChain>
</file>

<file path=xl/sharedStrings.xml><?xml version="1.0" encoding="utf-8"?>
<sst xmlns="http://schemas.openxmlformats.org/spreadsheetml/2006/main" count="180" uniqueCount="178">
  <si>
    <t>CENTRALIZAT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</si>
  <si>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</si>
  <si>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</si>
  <si>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</si>
  <si>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</si>
  <si>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</si>
  <si>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</si>
  <si>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</si>
  <si>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</si>
  <si>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</si>
  <si>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</si>
  <si>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</si>
  <si>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</si>
  <si>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</si>
  <si>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</si>
  <si>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</si>
  <si>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</si>
  <si>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</si>
  <si>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</si>
  <si>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</si>
  <si>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</si>
  <si>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</si>
  <si>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</si>
  <si>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</si>
  <si>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</si>
  <si>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</si>
  <si>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</si>
  <si>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</si>
  <si>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</si>
  <si>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</si>
  <si>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</si>
  <si>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</si>
  <si>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</si>
  <si>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</si>
  <si>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</si>
  <si>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</si>
  <si>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</si>
  <si>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</si>
  <si>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</si>
  <si>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</si>
  <si>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</si>
  <si>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</si>
  <si>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</si>
  <si>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</si>
  <si>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</si>
  <si>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</si>
  <si>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</si>
  <si>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</si>
  <si>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</si>
  <si>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</si>
  <si>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</si>
  <si>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</si>
  <si>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</si>
  <si>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</si>
  <si>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</si>
  <si>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</si>
  <si>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</si>
  <si>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</si>
  <si>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</si>
  <si>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</si>
  <si>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</si>
  <si>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</si>
  <si>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</si>
  <si>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</si>
  <si>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</si>
  <si>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</si>
  <si>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</si>
  <si>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</si>
  <si>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</si>
  <si>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</si>
  <si>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</si>
  <si>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</si>
  <si>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</si>
  <si>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</si>
  <si>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</si>
  <si>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</si>
  <si>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</si>
  <si>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</si>
  <si>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</si>
  <si>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</si>
  <si>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</si>
  <si>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</si>
  <si>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</si>
  <si>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</si>
  <si>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</si>
  <si>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</si>
  <si>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</si>
  <si>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</si>
  <si>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</si>
  <si>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</si>
  <si>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</si>
  <si>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</si>
  <si>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</si>
  <si>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</si>
  <si>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</si>
  <si>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</si>
  <si>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</si>
  <si>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</si>
  <si>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</si>
  <si>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</si>
  <si>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</si>
  <si>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</si>
  <si>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</si>
  <si>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</si>
  <si>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</si>
  <si>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</si>
  <si>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</si>
  <si>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</si>
  <si>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</si>
  <si>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</si>
  <si>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</si>
  <si>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</si>
  <si>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</si>
  <si>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</si>
  <si>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</si>
  <si>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</si>
  <si>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</si>
  <si>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</si>
  <si>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</si>
  <si>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</si>
  <si>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</si>
  <si>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</si>
  <si>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</si>
  <si>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</si>
  <si>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</si>
  <si>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</si>
  <si>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</si>
  <si>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</si>
  <si>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</si>
  <si>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</si>
  <si>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</si>
  <si>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</si>
  <si>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</si>
  <si>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</si>
  <si>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</si>
  <si>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</si>
  <si>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</si>
  <si>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</si>
  <si>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</si>
  <si>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</si>
  <si>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</si>
  <si>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</si>
  <si>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</si>
  <si>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</si>
  <si>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</si>
  <si>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</si>
  <si>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</si>
  <si>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</si>
  <si>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</si>
  <si>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</si>
  <si>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</si>
  <si>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</si>
  <si>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</si>
  <si>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</si>
  <si>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</si>
  <si>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</si>
  <si>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</si>
  <si>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</si>
  <si>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</si>
  <si>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</si>
  <si>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</si>
  <si>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</si>
  <si>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</si>
  <si>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</si>
  <si>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</si>
  <si>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</si>
  <si>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</si>
  <si>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</si>
  <si>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</si>
  <si>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</si>
  <si>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</si>
  <si>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</si>
  <si>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</si>
  <si>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</si>
  <si>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</si>
  <si>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PANTEA ADRIAN</t>
  </si>
  <si>
    <t>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</si>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</sst>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D13+D21+D41+D53</f>
        <v>3986000</v>
      </c>
      <c r="E12" s="11">
        <f>E13+E21+E41+E53</f>
        <v>3986000</v>
      </c>
      <c r="F12" s="11">
        <f>F13+F21+F41+F53</f>
        <v>6948200</v>
      </c>
      <c r="G12" s="11">
        <f>G13+G21+G41+G53</f>
        <v>1674600</v>
      </c>
      <c r="H12" s="11">
        <f>H13+H21+H41+H53</f>
        <v>1661536</v>
      </c>
      <c r="I12" s="11">
        <f>I13+I21+I41+I53</f>
        <v>1661536</v>
      </c>
      <c r="J12" s="11">
        <f>J13+J21+J41+J53</f>
        <v>1007269</v>
      </c>
      <c r="K12" s="11">
        <f>I12-J12</f>
        <v>654267</v>
      </c>
      <c r="L12" s="11">
        <f>L13+L21+L41+L53</f>
        <v>540567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D14+D17+D19</f>
        <v>70000</v>
      </c>
      <c r="E13" s="11">
        <f>E14+E17+E19</f>
        <v>70000</v>
      </c>
      <c r="F13" s="11">
        <f>F14+F17+F19</f>
        <v>1517000</v>
      </c>
      <c r="G13" s="11">
        <f>G14+G17+G19</f>
        <v>395500</v>
      </c>
      <c r="H13" s="11">
        <f>H14+H17+H19</f>
        <v>382436</v>
      </c>
      <c r="I13" s="11">
        <f>I14+I17+I19</f>
        <v>382436</v>
      </c>
      <c r="J13" s="11">
        <f>J14+J17+J19</f>
        <v>283275</v>
      </c>
      <c r="K13" s="11">
        <f>I13-J13</f>
        <v>99161</v>
      </c>
      <c r="L13" s="11">
        <f>L14+L17+L19</f>
        <v>290601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70000</v>
      </c>
      <c r="E14" s="11">
        <f>E15</f>
        <v>70000</v>
      </c>
      <c r="F14" s="11">
        <f>F15</f>
        <v>1432000</v>
      </c>
      <c r="G14" s="11">
        <f>G15</f>
        <v>379500</v>
      </c>
      <c r="H14" s="11">
        <f>H15</f>
        <v>376436</v>
      </c>
      <c r="I14" s="11">
        <f>I15</f>
        <v>376436</v>
      </c>
      <c r="J14" s="11">
        <f>J15</f>
        <v>278275</v>
      </c>
      <c r="K14" s="11">
        <f>I14-J14</f>
        <v>98161</v>
      </c>
      <c r="L14" s="11">
        <f>L15</f>
        <v>285601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70000</v>
      </c>
      <c r="E15" s="11">
        <f>E16</f>
        <v>70000</v>
      </c>
      <c r="F15" s="11">
        <f>F16</f>
        <v>1432000</v>
      </c>
      <c r="G15" s="11">
        <f>G16</f>
        <v>379500</v>
      </c>
      <c r="H15" s="11">
        <f>H16</f>
        <v>376436</v>
      </c>
      <c r="I15" s="11">
        <f>I16</f>
        <v>376436</v>
      </c>
      <c r="J15" s="11">
        <f>J16</f>
        <v>278275</v>
      </c>
      <c r="K15" s="11">
        <f>I15-J15</f>
        <v>98161</v>
      </c>
      <c r="L15" s="11">
        <f>L16</f>
        <v>285601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70000</v>
      </c>
      <c r="E16" s="11">
        <v>70000</v>
      </c>
      <c r="F16" s="11">
        <v>1432000</v>
      </c>
      <c r="G16" s="11">
        <v>379500</v>
      </c>
      <c r="H16" s="11">
        <v>376436</v>
      </c>
      <c r="I16" s="11">
        <v>376436</v>
      </c>
      <c r="J16" s="11">
        <v>278275</v>
      </c>
      <c r="K16" s="11">
        <f>I16-J16</f>
        <v>98161</v>
      </c>
      <c r="L16" s="11">
        <v>285601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30000</v>
      </c>
      <c r="G17" s="11">
        <f>G18</f>
        <v>10000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55000</v>
      </c>
      <c r="G19" s="11">
        <f>G20</f>
        <v>6000</v>
      </c>
      <c r="H19" s="11">
        <f>H20</f>
        <v>6000</v>
      </c>
      <c r="I19" s="11">
        <f>I20</f>
        <v>6000</v>
      </c>
      <c r="J19" s="11">
        <f>J20</f>
        <v>5000</v>
      </c>
      <c r="K19" s="11">
        <f>I19-J19</f>
        <v>1000</v>
      </c>
      <c r="L19" s="11">
        <f>L20</f>
        <v>5000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55000</v>
      </c>
      <c r="G20" s="11">
        <v>6000</v>
      </c>
      <c r="H20" s="11">
        <v>6000</v>
      </c>
      <c r="I20" s="11">
        <v>6000</v>
      </c>
      <c r="J20" s="11">
        <v>5000</v>
      </c>
      <c r="K20" s="11">
        <f>I20-J20</f>
        <v>1000</v>
      </c>
      <c r="L20" s="11">
        <v>5000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D22+D28+D31+D38</f>
        <v>910000</v>
      </c>
      <c r="E21" s="11">
        <f>E22+E28+E31+E38</f>
        <v>910000</v>
      </c>
      <c r="F21" s="11">
        <f>F22+F28+F31+F38</f>
        <v>1968000</v>
      </c>
      <c r="G21" s="11">
        <f>G22+G28+G31+G38</f>
        <v>454000</v>
      </c>
      <c r="H21" s="11">
        <f>H22+H28+H31+H38</f>
        <v>454000</v>
      </c>
      <c r="I21" s="11">
        <f>I22+I28+I31+I38</f>
        <v>454000</v>
      </c>
      <c r="J21" s="11">
        <f>J22+J28+J31+J38</f>
        <v>181243</v>
      </c>
      <c r="K21" s="11">
        <f>I21-J21</f>
        <v>272757</v>
      </c>
      <c r="L21" s="11">
        <f>L22+L28+L31+L38</f>
        <v>185180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D23+D26</f>
        <v>675000</v>
      </c>
      <c r="E22" s="11">
        <f>E23+E26</f>
        <v>675000</v>
      </c>
      <c r="F22" s="11">
        <f>F23+F26</f>
        <v>883000</v>
      </c>
      <c r="G22" s="11">
        <f>G23+G26</f>
        <v>225000</v>
      </c>
      <c r="H22" s="11">
        <f>H23+H26</f>
        <v>225000</v>
      </c>
      <c r="I22" s="11">
        <f>I23+I26</f>
        <v>225000</v>
      </c>
      <c r="J22" s="11">
        <f>J23+J26</f>
        <v>6329</v>
      </c>
      <c r="K22" s="11">
        <f>I22-J22</f>
        <v>218671</v>
      </c>
      <c r="L22" s="11">
        <f>L23+L26</f>
        <v>6662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</f>
        <v>261000</v>
      </c>
      <c r="E23" s="11">
        <f>E24+E25</f>
        <v>261000</v>
      </c>
      <c r="F23" s="11">
        <f>F24+F25</f>
        <v>275000</v>
      </c>
      <c r="G23" s="11">
        <f>G24+G25</f>
        <v>67000</v>
      </c>
      <c r="H23" s="11">
        <f>H24+H25</f>
        <v>67000</v>
      </c>
      <c r="I23" s="11">
        <f>I24+I25</f>
        <v>67000</v>
      </c>
      <c r="J23" s="11">
        <f>J24+J25</f>
        <v>0</v>
      </c>
      <c r="K23" s="11">
        <f>I23-J23</f>
        <v>67000</v>
      </c>
      <c r="L23" s="11">
        <f>L24+L25</f>
        <v>208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20000</v>
      </c>
      <c r="E24" s="11">
        <v>20000</v>
      </c>
      <c r="F24" s="11">
        <v>34000</v>
      </c>
      <c r="G24" s="11">
        <v>7000</v>
      </c>
      <c r="H24" s="11">
        <v>7000</v>
      </c>
      <c r="I24" s="11">
        <v>7000</v>
      </c>
      <c r="J24" s="11">
        <v>0</v>
      </c>
      <c r="K24" s="11">
        <f>I24-J24</f>
        <v>7000</v>
      </c>
      <c r="L24" s="11">
        <v>208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241000</v>
      </c>
      <c r="E25" s="11">
        <v>241000</v>
      </c>
      <c r="F25" s="11">
        <v>241000</v>
      </c>
      <c r="G25" s="11">
        <v>60000</v>
      </c>
      <c r="H25" s="11">
        <v>60000</v>
      </c>
      <c r="I25" s="11">
        <v>60000</v>
      </c>
      <c r="J25" s="11">
        <v>0</v>
      </c>
      <c r="K25" s="11">
        <f>I25-J25</f>
        <v>60000</v>
      </c>
      <c r="L25" s="11">
        <v>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414000</v>
      </c>
      <c r="E26" s="11">
        <f>E27</f>
        <v>414000</v>
      </c>
      <c r="F26" s="11">
        <f>F27</f>
        <v>608000</v>
      </c>
      <c r="G26" s="11">
        <f>G27</f>
        <v>158000</v>
      </c>
      <c r="H26" s="11">
        <f>H27</f>
        <v>158000</v>
      </c>
      <c r="I26" s="11">
        <f>I27</f>
        <v>158000</v>
      </c>
      <c r="J26" s="11">
        <f>J27</f>
        <v>6329</v>
      </c>
      <c r="K26" s="11">
        <f>I26-J26</f>
        <v>151671</v>
      </c>
      <c r="L26" s="11">
        <f>L27</f>
        <v>6454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414000</v>
      </c>
      <c r="E27" s="11">
        <v>414000</v>
      </c>
      <c r="F27" s="11">
        <v>608000</v>
      </c>
      <c r="G27" s="11">
        <v>158000</v>
      </c>
      <c r="H27" s="11">
        <v>158000</v>
      </c>
      <c r="I27" s="11">
        <v>158000</v>
      </c>
      <c r="J27" s="11">
        <v>6329</v>
      </c>
      <c r="K27" s="11">
        <f>I27-J27</f>
        <v>151671</v>
      </c>
      <c r="L27" s="11">
        <v>6454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50000</v>
      </c>
      <c r="E28" s="11">
        <f>+E29</f>
        <v>50000</v>
      </c>
      <c r="F28" s="11">
        <f>+F29</f>
        <v>50000</v>
      </c>
      <c r="G28" s="11">
        <f>+G29</f>
        <v>10000</v>
      </c>
      <c r="H28" s="11">
        <f>+H29</f>
        <v>10000</v>
      </c>
      <c r="I28" s="11">
        <f>+I29</f>
        <v>10000</v>
      </c>
      <c r="J28" s="11">
        <f>+J29</f>
        <v>0</v>
      </c>
      <c r="K28" s="11">
        <f>I28-J28</f>
        <v>10000</v>
      </c>
      <c r="L28" s="11">
        <f>+L29</f>
        <v>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50000</v>
      </c>
      <c r="E29" s="11">
        <f>E30</f>
        <v>50000</v>
      </c>
      <c r="F29" s="11">
        <f>F30</f>
        <v>50000</v>
      </c>
      <c r="G29" s="11">
        <f>G30</f>
        <v>10000</v>
      </c>
      <c r="H29" s="11">
        <f>H30</f>
        <v>10000</v>
      </c>
      <c r="I29" s="11">
        <f>I30</f>
        <v>10000</v>
      </c>
      <c r="J29" s="11">
        <f>J30</f>
        <v>0</v>
      </c>
      <c r="K29" s="11">
        <f>I29-J29</f>
        <v>10000</v>
      </c>
      <c r="L29" s="11">
        <f>L30</f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50000</v>
      </c>
      <c r="E30" s="11">
        <v>50000</v>
      </c>
      <c r="F30" s="11">
        <v>50000</v>
      </c>
      <c r="G30" s="11">
        <v>10000</v>
      </c>
      <c r="H30" s="11">
        <v>10000</v>
      </c>
      <c r="I30" s="11">
        <v>10000</v>
      </c>
      <c r="J30" s="11">
        <v>0</v>
      </c>
      <c r="K30" s="11">
        <f>I30-J30</f>
        <v>10000</v>
      </c>
      <c r="L30" s="11">
        <v>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D32+D34+D37</f>
        <v>185000</v>
      </c>
      <c r="E31" s="11">
        <f>E32+E34+E37</f>
        <v>185000</v>
      </c>
      <c r="F31" s="11">
        <f>F32+F34+F37</f>
        <v>235000</v>
      </c>
      <c r="G31" s="11">
        <f>G32+G34+G37</f>
        <v>35000</v>
      </c>
      <c r="H31" s="11">
        <f>H32+H34+H37</f>
        <v>35000</v>
      </c>
      <c r="I31" s="11">
        <f>I32+I34+I37</f>
        <v>35000</v>
      </c>
      <c r="J31" s="11">
        <f>J32+J34+J37</f>
        <v>0</v>
      </c>
      <c r="K31" s="11">
        <f>I31-J31</f>
        <v>35000</v>
      </c>
      <c r="L31" s="11">
        <f>L32+L34+L37</f>
        <v>761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+D33</f>
        <v>0</v>
      </c>
      <c r="E32" s="11">
        <f>+E33</f>
        <v>0</v>
      </c>
      <c r="F32" s="11">
        <f>+F33</f>
        <v>30000</v>
      </c>
      <c r="G32" s="11">
        <f>+G33</f>
        <v>0</v>
      </c>
      <c r="H32" s="11">
        <f>+H33</f>
        <v>0</v>
      </c>
      <c r="I32" s="11">
        <f>+I33</f>
        <v>0</v>
      </c>
      <c r="J32" s="11">
        <f>+J33</f>
        <v>0</v>
      </c>
      <c r="K32" s="11">
        <f>I32-J32</f>
        <v>0</v>
      </c>
      <c r="L32" s="11">
        <f>+L33</f>
        <v>627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30000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627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D35+D36</f>
        <v>185000</v>
      </c>
      <c r="E34" s="11">
        <f>E35+E36</f>
        <v>185000</v>
      </c>
      <c r="F34" s="11">
        <f>F35+F36</f>
        <v>185000</v>
      </c>
      <c r="G34" s="11">
        <f>G35+G36</f>
        <v>35000</v>
      </c>
      <c r="H34" s="11">
        <f>H35+H36</f>
        <v>35000</v>
      </c>
      <c r="I34" s="11">
        <f>I35+I36</f>
        <v>35000</v>
      </c>
      <c r="J34" s="11">
        <f>J35+J36</f>
        <v>0</v>
      </c>
      <c r="K34" s="11">
        <f>I34-J34</f>
        <v>35000</v>
      </c>
      <c r="L34" s="11">
        <f>L35+L36</f>
        <v>134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105000</v>
      </c>
      <c r="E35" s="11">
        <v>105000</v>
      </c>
      <c r="F35" s="11">
        <v>105000</v>
      </c>
      <c r="G35" s="11">
        <v>35000</v>
      </c>
      <c r="H35" s="11">
        <v>35000</v>
      </c>
      <c r="I35" s="11">
        <v>35000</v>
      </c>
      <c r="J35" s="11">
        <v>0</v>
      </c>
      <c r="K35" s="11">
        <f>I35-J35</f>
        <v>35000</v>
      </c>
      <c r="L35" s="11">
        <v>0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80000</v>
      </c>
      <c r="E36" s="11">
        <v>80000</v>
      </c>
      <c r="F36" s="11">
        <v>80000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134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20000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0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+D39</f>
        <v>0</v>
      </c>
      <c r="E38" s="11">
        <f>+E39</f>
        <v>0</v>
      </c>
      <c r="F38" s="11">
        <f>+F39</f>
        <v>800000</v>
      </c>
      <c r="G38" s="11">
        <f>+G39</f>
        <v>184000</v>
      </c>
      <c r="H38" s="11">
        <f>+H39</f>
        <v>184000</v>
      </c>
      <c r="I38" s="11">
        <f>+I39</f>
        <v>184000</v>
      </c>
      <c r="J38" s="11">
        <f>+J39</f>
        <v>174914</v>
      </c>
      <c r="K38" s="11">
        <f>I38-J38</f>
        <v>9086</v>
      </c>
      <c r="L38" s="11">
        <f>+L39</f>
        <v>177757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800000</v>
      </c>
      <c r="G39" s="11">
        <f>G40</f>
        <v>184000</v>
      </c>
      <c r="H39" s="11">
        <f>H40</f>
        <v>184000</v>
      </c>
      <c r="I39" s="11">
        <f>I40</f>
        <v>184000</v>
      </c>
      <c r="J39" s="11">
        <f>J40</f>
        <v>174914</v>
      </c>
      <c r="K39" s="11">
        <f>I39-J39</f>
        <v>9086</v>
      </c>
      <c r="L39" s="11">
        <f>L40</f>
        <v>177757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800000</v>
      </c>
      <c r="G40" s="11">
        <v>184000</v>
      </c>
      <c r="H40" s="11">
        <v>184000</v>
      </c>
      <c r="I40" s="11">
        <v>184000</v>
      </c>
      <c r="J40" s="11">
        <v>174914</v>
      </c>
      <c r="K40" s="11">
        <f>I40-J40</f>
        <v>9086</v>
      </c>
      <c r="L40" s="11">
        <v>177757</v>
      </c>
    </row>
    <row r="41" spans="1:12" s="6" customFormat="1" ht="33" x14ac:dyDescent="0.25">
      <c r="A41" s="10" t="s">
        <v>105</v>
      </c>
      <c r="B41" s="10" t="s">
        <v>106</v>
      </c>
      <c r="C41" s="10" t="s">
        <v>107</v>
      </c>
      <c r="D41" s="11">
        <f>D42+D48</f>
        <v>1040000</v>
      </c>
      <c r="E41" s="11">
        <f>E42+E48</f>
        <v>1040000</v>
      </c>
      <c r="F41" s="11">
        <f>F42+F48</f>
        <v>1429200</v>
      </c>
      <c r="G41" s="11">
        <f>G42+G48</f>
        <v>327100</v>
      </c>
      <c r="H41" s="11">
        <f>H42+H48</f>
        <v>327100</v>
      </c>
      <c r="I41" s="11">
        <f>I42+I48</f>
        <v>327100</v>
      </c>
      <c r="J41" s="11">
        <f>J42+J48</f>
        <v>56912</v>
      </c>
      <c r="K41" s="11">
        <f>I41-J41</f>
        <v>270188</v>
      </c>
      <c r="L41" s="11">
        <f>L42+L48</f>
        <v>64664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+D43+D45+D46+D47</f>
        <v>540000</v>
      </c>
      <c r="E42" s="11">
        <f>+E43+E45+E46+E47</f>
        <v>540000</v>
      </c>
      <c r="F42" s="11">
        <f>+F43+F45+F46+F47</f>
        <v>787200</v>
      </c>
      <c r="G42" s="11">
        <f>+G43+G45+G46+G47</f>
        <v>204100</v>
      </c>
      <c r="H42" s="11">
        <f>+H43+H45+H46+H47</f>
        <v>204100</v>
      </c>
      <c r="I42" s="11">
        <f>+I43+I45+I46+I47</f>
        <v>204100</v>
      </c>
      <c r="J42" s="11">
        <f>+J43+J45+J46+J47</f>
        <v>43365</v>
      </c>
      <c r="K42" s="11">
        <f>I42-J42</f>
        <v>160735</v>
      </c>
      <c r="L42" s="11">
        <f>+L43+L45+L46+L47</f>
        <v>51117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20000</v>
      </c>
      <c r="E43" s="11">
        <f>E44</f>
        <v>20000</v>
      </c>
      <c r="F43" s="11">
        <f>F44</f>
        <v>142200</v>
      </c>
      <c r="G43" s="11">
        <f>G44</f>
        <v>42100</v>
      </c>
      <c r="H43" s="11">
        <f>H44</f>
        <v>42100</v>
      </c>
      <c r="I43" s="11">
        <f>I44</f>
        <v>42100</v>
      </c>
      <c r="J43" s="11">
        <f>J44</f>
        <v>28300</v>
      </c>
      <c r="K43" s="11">
        <f>I43-J43</f>
        <v>13800</v>
      </c>
      <c r="L43" s="11">
        <f>L44</f>
        <v>30461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20000</v>
      </c>
      <c r="E44" s="11">
        <v>20000</v>
      </c>
      <c r="F44" s="11">
        <v>142200</v>
      </c>
      <c r="G44" s="11">
        <v>42100</v>
      </c>
      <c r="H44" s="11">
        <v>42100</v>
      </c>
      <c r="I44" s="11">
        <v>42100</v>
      </c>
      <c r="J44" s="11">
        <v>28300</v>
      </c>
      <c r="K44" s="11">
        <f>I44-J44</f>
        <v>13800</v>
      </c>
      <c r="L44" s="11">
        <v>30461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500000</v>
      </c>
      <c r="E45" s="11">
        <v>500000</v>
      </c>
      <c r="F45" s="11">
        <v>590000</v>
      </c>
      <c r="G45" s="11">
        <v>150000</v>
      </c>
      <c r="H45" s="11">
        <v>150000</v>
      </c>
      <c r="I45" s="11">
        <v>150000</v>
      </c>
      <c r="J45" s="11">
        <v>12353</v>
      </c>
      <c r="K45" s="11">
        <f>I45-J45</f>
        <v>137647</v>
      </c>
      <c r="L45" s="11">
        <v>13432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20000</v>
      </c>
      <c r="E46" s="11">
        <v>20000</v>
      </c>
      <c r="F46" s="11">
        <v>20000</v>
      </c>
      <c r="G46" s="11">
        <v>5000</v>
      </c>
      <c r="H46" s="11">
        <v>5000</v>
      </c>
      <c r="I46" s="11">
        <v>5000</v>
      </c>
      <c r="J46" s="11">
        <v>0</v>
      </c>
      <c r="K46" s="11">
        <f>I46-J46</f>
        <v>5000</v>
      </c>
      <c r="L46" s="11">
        <v>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35000</v>
      </c>
      <c r="G47" s="11">
        <v>7000</v>
      </c>
      <c r="H47" s="11">
        <v>7000</v>
      </c>
      <c r="I47" s="11">
        <v>7000</v>
      </c>
      <c r="J47" s="11">
        <v>2712</v>
      </c>
      <c r="K47" s="11">
        <f>I47-J47</f>
        <v>4288</v>
      </c>
      <c r="L47" s="11">
        <v>7224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+D49+D51+D52</f>
        <v>500000</v>
      </c>
      <c r="E48" s="11">
        <f>+E49+E51+E52</f>
        <v>500000</v>
      </c>
      <c r="F48" s="11">
        <f>+F49+F51+F52</f>
        <v>642000</v>
      </c>
      <c r="G48" s="11">
        <f>+G49+G51+G52</f>
        <v>123000</v>
      </c>
      <c r="H48" s="11">
        <f>+H49+H51+H52</f>
        <v>123000</v>
      </c>
      <c r="I48" s="11">
        <f>+I49+I51+I52</f>
        <v>123000</v>
      </c>
      <c r="J48" s="11">
        <f>+J49+J51+J52</f>
        <v>13547</v>
      </c>
      <c r="K48" s="11">
        <f>I48-J48</f>
        <v>109453</v>
      </c>
      <c r="L48" s="11">
        <f>+L49+L51+L52</f>
        <v>13547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108000</v>
      </c>
      <c r="G49" s="11">
        <f>G50</f>
        <v>20000</v>
      </c>
      <c r="H49" s="11">
        <f>H50</f>
        <v>20000</v>
      </c>
      <c r="I49" s="11">
        <f>I50</f>
        <v>20000</v>
      </c>
      <c r="J49" s="11">
        <f>J50</f>
        <v>13547</v>
      </c>
      <c r="K49" s="11">
        <f>I49-J49</f>
        <v>6453</v>
      </c>
      <c r="L49" s="11">
        <f>L50</f>
        <v>13547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108000</v>
      </c>
      <c r="G50" s="11">
        <v>20000</v>
      </c>
      <c r="H50" s="11">
        <v>20000</v>
      </c>
      <c r="I50" s="11">
        <v>20000</v>
      </c>
      <c r="J50" s="11">
        <v>13547</v>
      </c>
      <c r="K50" s="11">
        <f>I50-J50</f>
        <v>6453</v>
      </c>
      <c r="L50" s="11">
        <v>13547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500000</v>
      </c>
      <c r="E51" s="11">
        <v>500000</v>
      </c>
      <c r="F51" s="11">
        <v>530000</v>
      </c>
      <c r="G51" s="11">
        <v>102000</v>
      </c>
      <c r="H51" s="11">
        <v>102000</v>
      </c>
      <c r="I51" s="11">
        <v>102000</v>
      </c>
      <c r="J51" s="11">
        <v>0</v>
      </c>
      <c r="K51" s="11">
        <f>I51-J51</f>
        <v>102000</v>
      </c>
      <c r="L51" s="11">
        <v>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4000</v>
      </c>
      <c r="G52" s="11">
        <v>1000</v>
      </c>
      <c r="H52" s="11">
        <v>1000</v>
      </c>
      <c r="I52" s="11">
        <v>1000</v>
      </c>
      <c r="J52" s="11">
        <v>0</v>
      </c>
      <c r="K52" s="11">
        <f>I52-J52</f>
        <v>1000</v>
      </c>
      <c r="L52" s="11">
        <v>0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+D54+D57</f>
        <v>1966000</v>
      </c>
      <c r="E53" s="11">
        <f>+E54+E57</f>
        <v>1966000</v>
      </c>
      <c r="F53" s="11">
        <f>+F54+F57</f>
        <v>2034000</v>
      </c>
      <c r="G53" s="11">
        <f>+G54+G57</f>
        <v>498000</v>
      </c>
      <c r="H53" s="11">
        <f>+H54+H57</f>
        <v>498000</v>
      </c>
      <c r="I53" s="11">
        <f>+I54+I57</f>
        <v>498000</v>
      </c>
      <c r="J53" s="11">
        <f>+J54+J57</f>
        <v>485839</v>
      </c>
      <c r="K53" s="11">
        <f>I53-J53</f>
        <v>12161</v>
      </c>
      <c r="L53" s="11">
        <f>+L54+L57</f>
        <v>122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1966000</v>
      </c>
      <c r="E54" s="11">
        <f>E55</f>
        <v>1966000</v>
      </c>
      <c r="F54" s="11">
        <f>F55</f>
        <v>2026000</v>
      </c>
      <c r="G54" s="11">
        <f>G55</f>
        <v>496000</v>
      </c>
      <c r="H54" s="11">
        <f>H55</f>
        <v>496000</v>
      </c>
      <c r="I54" s="11">
        <f>I55</f>
        <v>496000</v>
      </c>
      <c r="J54" s="11">
        <f>J55</f>
        <v>485839</v>
      </c>
      <c r="K54" s="11">
        <f>I54-J54</f>
        <v>10161</v>
      </c>
      <c r="L54" s="11">
        <f>L55</f>
        <v>0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1966000</v>
      </c>
      <c r="E55" s="11">
        <f>E56</f>
        <v>1966000</v>
      </c>
      <c r="F55" s="11">
        <f>F56</f>
        <v>2026000</v>
      </c>
      <c r="G55" s="11">
        <f>G56</f>
        <v>496000</v>
      </c>
      <c r="H55" s="11">
        <f>H56</f>
        <v>496000</v>
      </c>
      <c r="I55" s="11">
        <f>I56</f>
        <v>496000</v>
      </c>
      <c r="J55" s="11">
        <f>J56</f>
        <v>485839</v>
      </c>
      <c r="K55" s="11">
        <f>I55-J55</f>
        <v>10161</v>
      </c>
      <c r="L55" s="11">
        <f>L56</f>
        <v>0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1966000</v>
      </c>
      <c r="E56" s="11">
        <v>1966000</v>
      </c>
      <c r="F56" s="11">
        <v>2026000</v>
      </c>
      <c r="G56" s="11">
        <v>496000</v>
      </c>
      <c r="H56" s="11">
        <v>496000</v>
      </c>
      <c r="I56" s="11">
        <v>496000</v>
      </c>
      <c r="J56" s="11">
        <v>485839</v>
      </c>
      <c r="K56" s="11">
        <f>I56-J56</f>
        <v>10161</v>
      </c>
      <c r="L56" s="11">
        <v>0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</f>
        <v>0</v>
      </c>
      <c r="E57" s="11">
        <f>+E58</f>
        <v>0</v>
      </c>
      <c r="F57" s="11">
        <f>+F58</f>
        <v>8000</v>
      </c>
      <c r="G57" s="11">
        <f>+G58</f>
        <v>2000</v>
      </c>
      <c r="H57" s="11">
        <f>+H58</f>
        <v>2000</v>
      </c>
      <c r="I57" s="11">
        <f>+I58</f>
        <v>2000</v>
      </c>
      <c r="J57" s="11">
        <f>+J58</f>
        <v>0</v>
      </c>
      <c r="K57" s="11">
        <f>I57-J57</f>
        <v>2000</v>
      </c>
      <c r="L57" s="11">
        <f>+L58</f>
        <v>122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8000</v>
      </c>
      <c r="G58" s="11">
        <v>2000</v>
      </c>
      <c r="H58" s="11">
        <v>2000</v>
      </c>
      <c r="I58" s="11">
        <v>2000</v>
      </c>
      <c r="J58" s="11">
        <v>0</v>
      </c>
      <c r="K58" s="11">
        <f>I58-J58</f>
        <v>2000</v>
      </c>
      <c r="L58" s="11">
        <v>122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-37000</v>
      </c>
      <c r="G59" s="11">
        <v>0</v>
      </c>
      <c r="H59" s="11">
        <v>0</v>
      </c>
      <c r="I59" s="11">
        <v>0</v>
      </c>
      <c r="J59" s="11">
        <v>139398</v>
      </c>
      <c r="K59" s="11">
        <f>I59-J59</f>
        <v>-139398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139398</v>
      </c>
      <c r="K60" s="11">
        <f>I60-J60</f>
        <v>-139398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139398</v>
      </c>
      <c r="K61" s="11">
        <f>I61-J61</f>
        <v>-139398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-37000</v>
      </c>
      <c r="G62" s="11">
        <v>0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-37000</v>
      </c>
      <c r="G63" s="11">
        <v>0</v>
      </c>
      <c r="H63" s="11">
        <v>0</v>
      </c>
      <c r="I63" s="11">
        <v>0</v>
      </c>
      <c r="J63" s="11">
        <v>0</v>
      </c>
      <c r="K63" s="11">
        <f>I63-J63</f>
        <v>0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/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/>
      <c r="F66" s="3"/>
      <c r="G66" s="3"/>
      <c r="H66" s="3"/>
      <c r="I66" s="3" t="s">
        <v>177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2021-05-04T05:56:40Z</dcterms:created>
  <dcterms:modified xsi:type="dcterms:W3CDTF">2021-05-04T05:56:44Z</dcterms:modified>
</cp:coreProperties>
</file>