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CLIENTI\Pt site\DDS 2 2019\Botesti\"/>
    </mc:Choice>
  </mc:AlternateContent>
  <bookViews>
    <workbookView xWindow="0" yWindow="0" windowWidth="11145" windowHeight="135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D15" i="1"/>
  <c r="D14" i="1" s="1"/>
  <c r="D13" i="1" s="1"/>
  <c r="E15" i="1"/>
  <c r="E14" i="1" s="1"/>
  <c r="E13" i="1" s="1"/>
  <c r="F15" i="1"/>
  <c r="F14" i="1" s="1"/>
  <c r="F13" i="1" s="1"/>
  <c r="G15" i="1"/>
  <c r="G14" i="1" s="1"/>
  <c r="G13" i="1" s="1"/>
  <c r="H15" i="1"/>
  <c r="H14" i="1" s="1"/>
  <c r="H13" i="1" s="1"/>
  <c r="I15" i="1"/>
  <c r="J15" i="1"/>
  <c r="J14" i="1" s="1"/>
  <c r="J13" i="1" s="1"/>
  <c r="K15" i="1"/>
  <c r="L15" i="1"/>
  <c r="L14" i="1" s="1"/>
  <c r="L13" i="1" s="1"/>
  <c r="K16" i="1"/>
  <c r="D17" i="1"/>
  <c r="E17" i="1"/>
  <c r="F17" i="1"/>
  <c r="G17" i="1"/>
  <c r="H17" i="1"/>
  <c r="I17" i="1"/>
  <c r="J17" i="1"/>
  <c r="K17" i="1"/>
  <c r="L17" i="1"/>
  <c r="K18" i="1"/>
  <c r="D19" i="1"/>
  <c r="E19" i="1"/>
  <c r="F19" i="1"/>
  <c r="G19" i="1"/>
  <c r="H19" i="1"/>
  <c r="I19" i="1"/>
  <c r="J19" i="1"/>
  <c r="K19" i="1"/>
  <c r="L19" i="1"/>
  <c r="K20" i="1"/>
  <c r="I22" i="1"/>
  <c r="K22" i="1" s="1"/>
  <c r="D23" i="1"/>
  <c r="D22" i="1" s="1"/>
  <c r="E23" i="1"/>
  <c r="E22" i="1" s="1"/>
  <c r="F23" i="1"/>
  <c r="F22" i="1" s="1"/>
  <c r="G23" i="1"/>
  <c r="G22" i="1" s="1"/>
  <c r="G21" i="1" s="1"/>
  <c r="H23" i="1"/>
  <c r="H22" i="1" s="1"/>
  <c r="H21" i="1" s="1"/>
  <c r="I23" i="1"/>
  <c r="J23" i="1"/>
  <c r="J22" i="1" s="1"/>
  <c r="K23" i="1"/>
  <c r="L23" i="1"/>
  <c r="L22" i="1" s="1"/>
  <c r="K24" i="1"/>
  <c r="D25" i="1"/>
  <c r="E25" i="1"/>
  <c r="F25" i="1"/>
  <c r="G25" i="1"/>
  <c r="H25" i="1"/>
  <c r="I25" i="1"/>
  <c r="J25" i="1"/>
  <c r="K25" i="1"/>
  <c r="L25" i="1"/>
  <c r="K26" i="1"/>
  <c r="K27" i="1"/>
  <c r="D29" i="1"/>
  <c r="D28" i="1" s="1"/>
  <c r="E29" i="1"/>
  <c r="E28" i="1" s="1"/>
  <c r="F29" i="1"/>
  <c r="F28" i="1" s="1"/>
  <c r="G29" i="1"/>
  <c r="G28" i="1" s="1"/>
  <c r="H29" i="1"/>
  <c r="H28" i="1" s="1"/>
  <c r="I29" i="1"/>
  <c r="K29" i="1" s="1"/>
  <c r="J29" i="1"/>
  <c r="J28" i="1" s="1"/>
  <c r="L29" i="1"/>
  <c r="L28" i="1" s="1"/>
  <c r="K30" i="1"/>
  <c r="H31" i="1"/>
  <c r="D32" i="1"/>
  <c r="D31" i="1" s="1"/>
  <c r="E32" i="1"/>
  <c r="E31" i="1" s="1"/>
  <c r="F32" i="1"/>
  <c r="F31" i="1" s="1"/>
  <c r="G32" i="1"/>
  <c r="G31" i="1" s="1"/>
  <c r="H32" i="1"/>
  <c r="I32" i="1"/>
  <c r="I31" i="1" s="1"/>
  <c r="J32" i="1"/>
  <c r="J31" i="1" s="1"/>
  <c r="K32" i="1"/>
  <c r="L32" i="1"/>
  <c r="L31" i="1" s="1"/>
  <c r="K33" i="1"/>
  <c r="D34" i="1"/>
  <c r="E34" i="1"/>
  <c r="F34" i="1"/>
  <c r="G34" i="1"/>
  <c r="H34" i="1"/>
  <c r="I34" i="1"/>
  <c r="J34" i="1"/>
  <c r="K34" i="1"/>
  <c r="L34" i="1"/>
  <c r="K35" i="1"/>
  <c r="K36" i="1"/>
  <c r="J37" i="1"/>
  <c r="D38" i="1"/>
  <c r="D37" i="1" s="1"/>
  <c r="E38" i="1"/>
  <c r="E37" i="1" s="1"/>
  <c r="F38" i="1"/>
  <c r="F37" i="1" s="1"/>
  <c r="G38" i="1"/>
  <c r="G37" i="1" s="1"/>
  <c r="H38" i="1"/>
  <c r="H37" i="1" s="1"/>
  <c r="I38" i="1"/>
  <c r="I37" i="1" s="1"/>
  <c r="K37" i="1" s="1"/>
  <c r="J38" i="1"/>
  <c r="L38" i="1"/>
  <c r="L37" i="1" s="1"/>
  <c r="K39" i="1"/>
  <c r="D40" i="1"/>
  <c r="E40" i="1"/>
  <c r="F40" i="1"/>
  <c r="G40" i="1"/>
  <c r="H40" i="1"/>
  <c r="I40" i="1"/>
  <c r="J40" i="1"/>
  <c r="K40" i="1"/>
  <c r="L40" i="1"/>
  <c r="K41" i="1"/>
  <c r="D43" i="1"/>
  <c r="D42" i="1" s="1"/>
  <c r="L43" i="1"/>
  <c r="L42" i="1" s="1"/>
  <c r="D44" i="1"/>
  <c r="E44" i="1"/>
  <c r="E43" i="1" s="1"/>
  <c r="E42" i="1" s="1"/>
  <c r="F44" i="1"/>
  <c r="F43" i="1" s="1"/>
  <c r="F42" i="1" s="1"/>
  <c r="G44" i="1"/>
  <c r="G43" i="1" s="1"/>
  <c r="G42" i="1" s="1"/>
  <c r="H44" i="1"/>
  <c r="H43" i="1" s="1"/>
  <c r="H42" i="1" s="1"/>
  <c r="I44" i="1"/>
  <c r="I43" i="1" s="1"/>
  <c r="J44" i="1"/>
  <c r="J43" i="1" s="1"/>
  <c r="J42" i="1" s="1"/>
  <c r="K44" i="1"/>
  <c r="L44" i="1"/>
  <c r="K45" i="1"/>
  <c r="K46" i="1"/>
  <c r="K47" i="1"/>
  <c r="D48" i="1"/>
  <c r="E48" i="1"/>
  <c r="F48" i="1"/>
  <c r="G48" i="1"/>
  <c r="H48" i="1"/>
  <c r="I48" i="1"/>
  <c r="J48" i="1"/>
  <c r="K48" i="1"/>
  <c r="L48" i="1"/>
  <c r="K49" i="1"/>
  <c r="K50" i="1"/>
  <c r="D53" i="1"/>
  <c r="D52" i="1" s="1"/>
  <c r="D51" i="1" s="1"/>
  <c r="E53" i="1"/>
  <c r="E52" i="1" s="1"/>
  <c r="E51" i="1" s="1"/>
  <c r="F53" i="1"/>
  <c r="F52" i="1" s="1"/>
  <c r="F51" i="1" s="1"/>
  <c r="G53" i="1"/>
  <c r="G52" i="1" s="1"/>
  <c r="G51" i="1" s="1"/>
  <c r="H53" i="1"/>
  <c r="H52" i="1" s="1"/>
  <c r="H51" i="1" s="1"/>
  <c r="I53" i="1"/>
  <c r="K53" i="1" s="1"/>
  <c r="J53" i="1"/>
  <c r="J52" i="1" s="1"/>
  <c r="J51" i="1" s="1"/>
  <c r="L53" i="1"/>
  <c r="L52" i="1" s="1"/>
  <c r="L51" i="1" s="1"/>
  <c r="K54" i="1"/>
  <c r="D55" i="1"/>
  <c r="E55" i="1"/>
  <c r="F55" i="1"/>
  <c r="G55" i="1"/>
  <c r="H55" i="1"/>
  <c r="I55" i="1"/>
  <c r="J55" i="1"/>
  <c r="K55" i="1"/>
  <c r="L55" i="1"/>
  <c r="K56" i="1"/>
  <c r="K57" i="1"/>
  <c r="K58" i="1"/>
  <c r="K59" i="1"/>
  <c r="K60" i="1"/>
  <c r="K61" i="1"/>
  <c r="J21" i="1" l="1"/>
  <c r="J12" i="1" s="1"/>
  <c r="I42" i="1"/>
  <c r="K42" i="1" s="1"/>
  <c r="K43" i="1"/>
  <c r="H12" i="1"/>
  <c r="G12" i="1"/>
  <c r="K31" i="1"/>
  <c r="F12" i="1"/>
  <c r="F21" i="1"/>
  <c r="E21" i="1"/>
  <c r="E12" i="1" s="1"/>
  <c r="L21" i="1"/>
  <c r="L12" i="1" s="1"/>
  <c r="D21" i="1"/>
  <c r="D12" i="1" s="1"/>
  <c r="K14" i="1"/>
  <c r="I52" i="1"/>
  <c r="I13" i="1"/>
  <c r="I28" i="1"/>
  <c r="K28" i="1" s="1"/>
  <c r="K38" i="1"/>
  <c r="K13" i="1" l="1"/>
  <c r="I21" i="1"/>
  <c r="K21" i="1" s="1"/>
  <c r="I51" i="1"/>
  <c r="K51" i="1" s="1"/>
  <c r="K52" i="1"/>
  <c r="I12" i="1" l="1"/>
  <c r="K12" i="1" s="1"/>
</calcChain>
</file>

<file path=xl/sharedStrings.xml><?xml version="1.0" encoding="utf-8"?>
<sst xmlns="http://schemas.openxmlformats.org/spreadsheetml/2006/main" count="175" uniqueCount="172">
  <si>
    <t>CENTRALIZAT</t>
  </si>
  <si>
    <t xml:space="preserve"> Anexa 13</t>
  </si>
  <si>
    <t>Cont de executie - Cheltuieli - Bugetul local</t>
  </si>
  <si>
    <t>Trimestrul: 2, Anul: 2019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</si>
  <si>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</si>
  <si>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</si>
  <si>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</si>
  <si>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</si>
  <si>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</si>
  <si>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</si>
  <si>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</si>
  <si>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</si>
  <si>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</si>
  <si>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</si>
  <si>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</si>
  <si>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</si>
  <si>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</si>
  <si>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</si>
  <si>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</si>
  <si>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</si>
  <si>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</si>
  <si>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</si>
  <si>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</si>
  <si>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</si>
  <si>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</si>
  <si>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</si>
  <si>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</si>
  <si>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</si>
  <si>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</si>
  <si>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</si>
  <si>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</si>
  <si>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</si>
  <si>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</si>
  <si>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</si>
  <si>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</si>
  <si>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</si>
  <si>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</si>
  <si>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</si>
  <si>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</si>
  <si>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</si>
  <si>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</si>
  <si>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</si>
  <si>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</si>
  <si>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</si>
  <si>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</si>
  <si>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</si>
  <si>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</si>
  <si>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</si>
  <si>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</si>
  <si>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</si>
  <si>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</si>
  <si>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</si>
  <si>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</si>
  <si>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</si>
  <si>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</si>
  <si>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</si>
  <si>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</si>
  <si>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</si>
  <si>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</si>
  <si>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</si>
  <si>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</si>
  <si>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</si>
  <si>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</si>
  <si>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</si>
  <si>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</si>
  <si>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</si>
  <si>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</si>
  <si>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</si>
  <si>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</si>
  <si>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</si>
  <si>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</si>
  <si>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</si>
  <si>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</si>
  <si>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</si>
  <si>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</si>
  <si>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</si>
  <si>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</si>
  <si>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</si>
  <si>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</si>
  <si>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</si>
  <si>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</si>
  <si>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60</t>
  </si>
  <si>
    <t>Camine culturale</t>
  </si>
  <si>
    <t>67.02.03.07</t>
  </si>
  <si>
    <t>64</t>
  </si>
  <si>
    <t>Servicii recreative si sportive (cod 67.02.05.01 la 67.02.05.03)</t>
  </si>
  <si>
    <t>67.02.05</t>
  </si>
  <si>
    <t>67</t>
  </si>
  <si>
    <t>Intretinere gradini publice, parcuri, zone verzi, baze sportive si de agrement</t>
  </si>
  <si>
    <t>67.02.05.03</t>
  </si>
  <si>
    <t>68</t>
  </si>
  <si>
    <t>Servicii religioase</t>
  </si>
  <si>
    <t>67.02.06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</si>
  <si>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</si>
  <si>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</si>
  <si>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</si>
  <si>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</si>
  <si>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</si>
  <si>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</si>
  <si>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</si>
  <si>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</si>
  <si>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</si>
  <si>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</si>
  <si>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</si>
  <si>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</si>
  <si>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</si>
  <si>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</si>
  <si>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</si>
  <si>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</si>
  <si>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</si>
  <si>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</si>
  <si>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</si>
  <si>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</si>
  <si>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</si>
  <si>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</si>
  <si>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</si>
  <si>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</si>
  <si>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</si>
  <si>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</si>
  <si>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</si>
  <si>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</si>
  <si>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</si>
  <si>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</si>
  <si>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</si>
  <si>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</si>
  <si>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</si>
  <si>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</si>
  <si>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</si>
  <si>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</si>
  <si>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99</t>
  </si>
  <si>
    <t>Canalizarea si tratarea apelor reziduale</t>
  </si>
  <si>
    <t>74.02.06</t>
  </si>
  <si>
    <t>100</t>
  </si>
  <si>
    <t>Alte servicii în domeniul protectiei mediului</t>
  </si>
  <si>
    <t>74.02.50</t>
  </si>
  <si>
    <t>101</t>
  </si>
  <si>
    <t>Partea a V-a ACTIUNI ECONOMICE   (cod 80.02+81.02+83.02+84.02+87.02)</t>
  </si>
  <si>
    <t>79.02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</si>
  <si>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</si>
  <si>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</si>
  <si>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</si>
  <si>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</si>
  <si>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</si>
  <si>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</si>
  <si>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</si>
  <si>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</si>
  <si>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</si>
  <si>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128</t>
  </si>
  <si>
    <t>Alte actiuni economice (cod 87.02.01+87.02.03 la 87.02.05+87.02.50)</t>
  </si>
  <si>
    <t>87.02</t>
  </si>
  <si>
    <t>133</t>
  </si>
  <si>
    <t>Alte actiuni economice</t>
  </si>
  <si>
    <t>87.02.50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</si>
  <si>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</si>
  <si>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</si>
  <si>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</si>
  <si>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</si>
  <si>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</si>
  <si>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</si>
  <si>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</si>
  <si>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</si>
  <si>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</si>
  <si>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</si>
  <si>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</si>
  <si>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</si>
  <si>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141</t>
  </si>
  <si>
    <t xml:space="preserve">    Deficitul secţiunii de dezvoltare</t>
  </si>
  <si>
    <t>99.02.97</t>
  </si>
  <si>
    <t>ORDONATOR DE CREDITE,</t>
  </si>
  <si>
    <t>PANTEA ADRIAN</t>
  </si>
  <si>
    <t>CONTABIL SEF,</t>
  </si>
  <si>
    <t>STEFAN MARIEA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</si>
</sst>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2" width="14.425781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thickBot="1" x14ac:dyDescent="0.3"/>
    <row r="6" spans="1:12" s="6" customFormat="1" ht="15.75" thickBot="1" x14ac:dyDescent="0.3">
      <c r="A6" s="5" t="s">
        <v>4</v>
      </c>
      <c r="B6" s="5"/>
      <c r="C6" s="5" t="s">
        <v>6</v>
      </c>
      <c r="D6" s="5" t="s">
        <v>8</v>
      </c>
      <c r="E6" s="5"/>
      <c r="F6" s="5" t="s">
        <v>11</v>
      </c>
      <c r="G6" s="5"/>
      <c r="H6" s="5" t="s">
        <v>12</v>
      </c>
      <c r="I6" s="5" t="s">
        <v>13</v>
      </c>
      <c r="J6" s="5" t="s">
        <v>14</v>
      </c>
      <c r="K6" s="5" t="s">
        <v>15</v>
      </c>
      <c r="L6" s="5" t="s">
        <v>17</v>
      </c>
    </row>
    <row r="7" spans="1:12" s="6" customFormat="1" ht="15.75" thickBot="1" x14ac:dyDescent="0.3">
      <c r="A7" s="5"/>
      <c r="B7" s="5"/>
      <c r="C7" s="5"/>
      <c r="D7" s="5" t="s">
        <v>9</v>
      </c>
      <c r="E7" s="5" t="s">
        <v>10</v>
      </c>
      <c r="F7" s="5" t="s">
        <v>9</v>
      </c>
      <c r="G7" s="5" t="s">
        <v>10</v>
      </c>
      <c r="H7" s="5"/>
      <c r="I7" s="5"/>
      <c r="J7" s="5"/>
      <c r="K7" s="5"/>
      <c r="L7" s="5"/>
    </row>
    <row r="8" spans="1:12" s="6" customFormat="1" ht="15.7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6" customFormat="1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.75" thickBot="1" x14ac:dyDescent="0.3">
      <c r="A11" s="5" t="s">
        <v>5</v>
      </c>
      <c r="B11" s="5"/>
      <c r="C11" s="7" t="s">
        <v>7</v>
      </c>
      <c r="D11" s="7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 t="s">
        <v>16</v>
      </c>
      <c r="L11" s="7">
        <v>9</v>
      </c>
    </row>
    <row r="12" spans="1:12" s="6" customFormat="1" ht="22.5" x14ac:dyDescent="0.25">
      <c r="A12" s="10" t="s">
        <v>18</v>
      </c>
      <c r="B12" s="10" t="s">
        <v>19</v>
      </c>
      <c r="C12" s="10" t="s">
        <v>20</v>
      </c>
      <c r="D12" s="11">
        <f>D13+D21+D42+D51</f>
        <v>6510900</v>
      </c>
      <c r="E12" s="11">
        <f>E13+E21+E42+E51</f>
        <v>3360300</v>
      </c>
      <c r="F12" s="11">
        <f>F13+F21+F42+F51</f>
        <v>9294600</v>
      </c>
      <c r="G12" s="11">
        <f>G13+G21+G42+G51</f>
        <v>4885600</v>
      </c>
      <c r="H12" s="11">
        <f>H13+H21+H42+H51</f>
        <v>5402421</v>
      </c>
      <c r="I12" s="11">
        <f>I13+I21+I42+I51</f>
        <v>4782686</v>
      </c>
      <c r="J12" s="11">
        <f>J13+J21+J42+J51</f>
        <v>2044807</v>
      </c>
      <c r="K12" s="11">
        <f>I12-J12</f>
        <v>2737879</v>
      </c>
      <c r="L12" s="11">
        <f>L13+L21+L42+L51</f>
        <v>1245075</v>
      </c>
    </row>
    <row r="13" spans="1:12" s="6" customFormat="1" ht="22.5" x14ac:dyDescent="0.25">
      <c r="A13" s="10" t="s">
        <v>21</v>
      </c>
      <c r="B13" s="10" t="s">
        <v>22</v>
      </c>
      <c r="C13" s="10" t="s">
        <v>23</v>
      </c>
      <c r="D13" s="11">
        <f>D14+D17+D19</f>
        <v>290000</v>
      </c>
      <c r="E13" s="11">
        <f>E14+E17+E19</f>
        <v>145000</v>
      </c>
      <c r="F13" s="11">
        <f>F14+F17+F19</f>
        <v>1931200</v>
      </c>
      <c r="G13" s="11">
        <f>G14+G17+G19</f>
        <v>964800</v>
      </c>
      <c r="H13" s="11">
        <f>H14+H17+H19</f>
        <v>1434621</v>
      </c>
      <c r="I13" s="11">
        <f>I14+I17+I19</f>
        <v>882850</v>
      </c>
      <c r="J13" s="11">
        <f>J14+J17+J19</f>
        <v>694493</v>
      </c>
      <c r="K13" s="11">
        <f>I13-J13</f>
        <v>188357</v>
      </c>
      <c r="L13" s="11">
        <f>L14+L17+L19</f>
        <v>676757</v>
      </c>
    </row>
    <row r="14" spans="1:12" s="6" customFormat="1" ht="22.5" x14ac:dyDescent="0.25">
      <c r="A14" s="10" t="s">
        <v>24</v>
      </c>
      <c r="B14" s="10" t="s">
        <v>25</v>
      </c>
      <c r="C14" s="10" t="s">
        <v>26</v>
      </c>
      <c r="D14" s="11">
        <f>D15</f>
        <v>290000</v>
      </c>
      <c r="E14" s="11">
        <f>E15</f>
        <v>145000</v>
      </c>
      <c r="F14" s="11">
        <f>F15</f>
        <v>1857200</v>
      </c>
      <c r="G14" s="11">
        <f>G15</f>
        <v>924800</v>
      </c>
      <c r="H14" s="11">
        <f>H15</f>
        <v>1404621</v>
      </c>
      <c r="I14" s="11">
        <f>I15</f>
        <v>852850</v>
      </c>
      <c r="J14" s="11">
        <f>J15</f>
        <v>664493</v>
      </c>
      <c r="K14" s="11">
        <f>I14-J14</f>
        <v>188357</v>
      </c>
      <c r="L14" s="11">
        <f>L15</f>
        <v>646757</v>
      </c>
    </row>
    <row r="15" spans="1:12" s="6" customFormat="1" ht="22.5" x14ac:dyDescent="0.25">
      <c r="A15" s="10" t="s">
        <v>27</v>
      </c>
      <c r="B15" s="10" t="s">
        <v>28</v>
      </c>
      <c r="C15" s="10" t="s">
        <v>29</v>
      </c>
      <c r="D15" s="11">
        <f>D16</f>
        <v>290000</v>
      </c>
      <c r="E15" s="11">
        <f>E16</f>
        <v>145000</v>
      </c>
      <c r="F15" s="11">
        <f>F16</f>
        <v>1857200</v>
      </c>
      <c r="G15" s="11">
        <f>G16</f>
        <v>924800</v>
      </c>
      <c r="H15" s="11">
        <f>H16</f>
        <v>1404621</v>
      </c>
      <c r="I15" s="11">
        <f>I16</f>
        <v>852850</v>
      </c>
      <c r="J15" s="11">
        <f>J16</f>
        <v>664493</v>
      </c>
      <c r="K15" s="11">
        <f>I15-J15</f>
        <v>188357</v>
      </c>
      <c r="L15" s="11">
        <f>L16</f>
        <v>646757</v>
      </c>
    </row>
    <row r="16" spans="1:12" s="6" customFormat="1" x14ac:dyDescent="0.25">
      <c r="A16" s="10" t="s">
        <v>30</v>
      </c>
      <c r="B16" s="10" t="s">
        <v>31</v>
      </c>
      <c r="C16" s="10" t="s">
        <v>32</v>
      </c>
      <c r="D16" s="11">
        <v>290000</v>
      </c>
      <c r="E16" s="11">
        <v>145000</v>
      </c>
      <c r="F16" s="11">
        <v>1857200</v>
      </c>
      <c r="G16" s="11">
        <v>924800</v>
      </c>
      <c r="H16" s="11">
        <v>1404621</v>
      </c>
      <c r="I16" s="11">
        <v>852850</v>
      </c>
      <c r="J16" s="11">
        <v>664493</v>
      </c>
      <c r="K16" s="11">
        <f>I16-J16</f>
        <v>188357</v>
      </c>
      <c r="L16" s="11">
        <v>646757</v>
      </c>
    </row>
    <row r="17" spans="1:12" s="6" customFormat="1" ht="22.5" x14ac:dyDescent="0.25">
      <c r="A17" s="10" t="s">
        <v>33</v>
      </c>
      <c r="B17" s="10" t="s">
        <v>34</v>
      </c>
      <c r="C17" s="10" t="s">
        <v>35</v>
      </c>
      <c r="D17" s="11">
        <f>D18</f>
        <v>0</v>
      </c>
      <c r="E17" s="11">
        <f>E18</f>
        <v>0</v>
      </c>
      <c r="F17" s="11">
        <f>F18</f>
        <v>20000</v>
      </c>
      <c r="G17" s="11">
        <f>G18</f>
        <v>10000</v>
      </c>
      <c r="H17" s="11">
        <f>H18</f>
        <v>0</v>
      </c>
      <c r="I17" s="11">
        <f>I18</f>
        <v>0</v>
      </c>
      <c r="J17" s="11">
        <f>J18</f>
        <v>0</v>
      </c>
      <c r="K17" s="11">
        <f>I17-J17</f>
        <v>0</v>
      </c>
      <c r="L17" s="11">
        <f>L18</f>
        <v>0</v>
      </c>
    </row>
    <row r="18" spans="1:12" s="6" customFormat="1" ht="22.5" x14ac:dyDescent="0.25">
      <c r="A18" s="10" t="s">
        <v>36</v>
      </c>
      <c r="B18" s="10" t="s">
        <v>37</v>
      </c>
      <c r="C18" s="10" t="s">
        <v>38</v>
      </c>
      <c r="D18" s="11">
        <v>0</v>
      </c>
      <c r="E18" s="11">
        <v>0</v>
      </c>
      <c r="F18" s="11">
        <v>20000</v>
      </c>
      <c r="G18" s="11">
        <v>10000</v>
      </c>
      <c r="H18" s="11">
        <v>0</v>
      </c>
      <c r="I18" s="11">
        <v>0</v>
      </c>
      <c r="J18" s="11">
        <v>0</v>
      </c>
      <c r="K18" s="11">
        <f>I18-J18</f>
        <v>0</v>
      </c>
      <c r="L18" s="11">
        <v>0</v>
      </c>
    </row>
    <row r="19" spans="1:12" s="6" customFormat="1" ht="22.5" x14ac:dyDescent="0.25">
      <c r="A19" s="10" t="s">
        <v>39</v>
      </c>
      <c r="B19" s="10" t="s">
        <v>40</v>
      </c>
      <c r="C19" s="10" t="s">
        <v>41</v>
      </c>
      <c r="D19" s="11">
        <f>D20</f>
        <v>0</v>
      </c>
      <c r="E19" s="11">
        <f>E20</f>
        <v>0</v>
      </c>
      <c r="F19" s="11">
        <f>F20</f>
        <v>54000</v>
      </c>
      <c r="G19" s="11">
        <f>G20</f>
        <v>30000</v>
      </c>
      <c r="H19" s="11">
        <f>H20</f>
        <v>30000</v>
      </c>
      <c r="I19" s="11">
        <f>I20</f>
        <v>30000</v>
      </c>
      <c r="J19" s="11">
        <f>J20</f>
        <v>30000</v>
      </c>
      <c r="K19" s="11">
        <f>I19-J19</f>
        <v>0</v>
      </c>
      <c r="L19" s="11">
        <f>L20</f>
        <v>30000</v>
      </c>
    </row>
    <row r="20" spans="1:12" s="6" customFormat="1" x14ac:dyDescent="0.25">
      <c r="A20" s="10" t="s">
        <v>42</v>
      </c>
      <c r="B20" s="10" t="s">
        <v>43</v>
      </c>
      <c r="C20" s="10" t="s">
        <v>44</v>
      </c>
      <c r="D20" s="11">
        <v>0</v>
      </c>
      <c r="E20" s="11">
        <v>0</v>
      </c>
      <c r="F20" s="11">
        <v>54000</v>
      </c>
      <c r="G20" s="11">
        <v>30000</v>
      </c>
      <c r="H20" s="11">
        <v>30000</v>
      </c>
      <c r="I20" s="11">
        <v>30000</v>
      </c>
      <c r="J20" s="11">
        <v>30000</v>
      </c>
      <c r="K20" s="11">
        <f>I20-J20</f>
        <v>0</v>
      </c>
      <c r="L20" s="11">
        <v>30000</v>
      </c>
    </row>
    <row r="21" spans="1:12" s="6" customFormat="1" ht="22.5" x14ac:dyDescent="0.25">
      <c r="A21" s="10" t="s">
        <v>45</v>
      </c>
      <c r="B21" s="10" t="s">
        <v>46</v>
      </c>
      <c r="C21" s="10" t="s">
        <v>47</v>
      </c>
      <c r="D21" s="11">
        <f>D22+D28+D31+D37</f>
        <v>1965800</v>
      </c>
      <c r="E21" s="11">
        <f>E22+E28+E31+E37</f>
        <v>1059200</v>
      </c>
      <c r="F21" s="11">
        <f>F22+F28+F31+F37</f>
        <v>2734300</v>
      </c>
      <c r="G21" s="11">
        <f>G22+G28+G31+G37</f>
        <v>1566700</v>
      </c>
      <c r="H21" s="11">
        <f>H22+H28+H31+H37</f>
        <v>1566700</v>
      </c>
      <c r="I21" s="11">
        <f>I22+I28+I31+I37</f>
        <v>1553942</v>
      </c>
      <c r="J21" s="11">
        <f>J22+J28+J31+J37</f>
        <v>437405</v>
      </c>
      <c r="K21" s="11">
        <f>I21-J21</f>
        <v>1116537</v>
      </c>
      <c r="L21" s="11">
        <f>L22+L28+L31+L37</f>
        <v>376649</v>
      </c>
    </row>
    <row r="22" spans="1:12" s="6" customFormat="1" ht="22.5" x14ac:dyDescent="0.25">
      <c r="A22" s="10" t="s">
        <v>48</v>
      </c>
      <c r="B22" s="10" t="s">
        <v>49</v>
      </c>
      <c r="C22" s="10" t="s">
        <v>50</v>
      </c>
      <c r="D22" s="11">
        <f>D23+D25+D27</f>
        <v>1818000</v>
      </c>
      <c r="E22" s="11">
        <f>E23+E25+E27</f>
        <v>1013000</v>
      </c>
      <c r="F22" s="11">
        <f>F23+F25+F27</f>
        <v>1956000</v>
      </c>
      <c r="G22" s="11">
        <f>G23+G25+G27</f>
        <v>1140000</v>
      </c>
      <c r="H22" s="11">
        <f>H23+H25+H27</f>
        <v>1140000</v>
      </c>
      <c r="I22" s="11">
        <f>I23+I25+I27</f>
        <v>1140000</v>
      </c>
      <c r="J22" s="11">
        <f>J23+J25+J27</f>
        <v>141459</v>
      </c>
      <c r="K22" s="11">
        <f>I22-J22</f>
        <v>998541</v>
      </c>
      <c r="L22" s="11">
        <f>L23+L25+L27</f>
        <v>54649</v>
      </c>
    </row>
    <row r="23" spans="1:12" s="6" customFormat="1" ht="22.5" x14ac:dyDescent="0.25">
      <c r="A23" s="10" t="s">
        <v>51</v>
      </c>
      <c r="B23" s="10" t="s">
        <v>52</v>
      </c>
      <c r="C23" s="10" t="s">
        <v>53</v>
      </c>
      <c r="D23" s="11">
        <f>D24</f>
        <v>660000</v>
      </c>
      <c r="E23" s="11">
        <f>E24</f>
        <v>330000</v>
      </c>
      <c r="F23" s="11">
        <f>F24</f>
        <v>669000</v>
      </c>
      <c r="G23" s="11">
        <f>G24</f>
        <v>339000</v>
      </c>
      <c r="H23" s="11">
        <f>H24</f>
        <v>339000</v>
      </c>
      <c r="I23" s="11">
        <f>I24</f>
        <v>339000</v>
      </c>
      <c r="J23" s="11">
        <f>J24</f>
        <v>3550</v>
      </c>
      <c r="K23" s="11">
        <f>I23-J23</f>
        <v>335450</v>
      </c>
      <c r="L23" s="11">
        <f>L24</f>
        <v>3550</v>
      </c>
    </row>
    <row r="24" spans="1:12" s="6" customFormat="1" x14ac:dyDescent="0.25">
      <c r="A24" s="10" t="s">
        <v>54</v>
      </c>
      <c r="B24" s="10" t="s">
        <v>55</v>
      </c>
      <c r="C24" s="10" t="s">
        <v>56</v>
      </c>
      <c r="D24" s="11">
        <v>660000</v>
      </c>
      <c r="E24" s="11">
        <v>330000</v>
      </c>
      <c r="F24" s="11">
        <v>669000</v>
      </c>
      <c r="G24" s="11">
        <v>339000</v>
      </c>
      <c r="H24" s="11">
        <v>339000</v>
      </c>
      <c r="I24" s="11">
        <v>339000</v>
      </c>
      <c r="J24" s="11">
        <v>3550</v>
      </c>
      <c r="K24" s="11">
        <f>I24-J24</f>
        <v>335450</v>
      </c>
      <c r="L24" s="11">
        <v>3550</v>
      </c>
    </row>
    <row r="25" spans="1:12" s="6" customFormat="1" ht="22.5" x14ac:dyDescent="0.25">
      <c r="A25" s="10" t="s">
        <v>57</v>
      </c>
      <c r="B25" s="10" t="s">
        <v>58</v>
      </c>
      <c r="C25" s="10" t="s">
        <v>59</v>
      </c>
      <c r="D25" s="11">
        <f>D26</f>
        <v>1158000</v>
      </c>
      <c r="E25" s="11">
        <f>E26</f>
        <v>683000</v>
      </c>
      <c r="F25" s="11">
        <f>F26</f>
        <v>1278000</v>
      </c>
      <c r="G25" s="11">
        <f>G26</f>
        <v>792000</v>
      </c>
      <c r="H25" s="11">
        <f>H26</f>
        <v>792000</v>
      </c>
      <c r="I25" s="11">
        <f>I26</f>
        <v>792000</v>
      </c>
      <c r="J25" s="11">
        <f>J26</f>
        <v>132359</v>
      </c>
      <c r="K25" s="11">
        <f>I25-J25</f>
        <v>659641</v>
      </c>
      <c r="L25" s="11">
        <f>L26</f>
        <v>45549</v>
      </c>
    </row>
    <row r="26" spans="1:12" s="6" customFormat="1" x14ac:dyDescent="0.25">
      <c r="A26" s="10" t="s">
        <v>60</v>
      </c>
      <c r="B26" s="10" t="s">
        <v>61</v>
      </c>
      <c r="C26" s="10" t="s">
        <v>62</v>
      </c>
      <c r="D26" s="11">
        <v>1158000</v>
      </c>
      <c r="E26" s="11">
        <v>683000</v>
      </c>
      <c r="F26" s="11">
        <v>1278000</v>
      </c>
      <c r="G26" s="11">
        <v>792000</v>
      </c>
      <c r="H26" s="11">
        <v>792000</v>
      </c>
      <c r="I26" s="11">
        <v>792000</v>
      </c>
      <c r="J26" s="11">
        <v>132359</v>
      </c>
      <c r="K26" s="11">
        <f>I26-J26</f>
        <v>659641</v>
      </c>
      <c r="L26" s="11">
        <v>45549</v>
      </c>
    </row>
    <row r="27" spans="1:12" s="6" customFormat="1" x14ac:dyDescent="0.25">
      <c r="A27" s="10" t="s">
        <v>63</v>
      </c>
      <c r="B27" s="10" t="s">
        <v>64</v>
      </c>
      <c r="C27" s="10" t="s">
        <v>65</v>
      </c>
      <c r="D27" s="11">
        <v>0</v>
      </c>
      <c r="E27" s="11">
        <v>0</v>
      </c>
      <c r="F27" s="11">
        <v>9000</v>
      </c>
      <c r="G27" s="11">
        <v>9000</v>
      </c>
      <c r="H27" s="11">
        <v>9000</v>
      </c>
      <c r="I27" s="11">
        <v>9000</v>
      </c>
      <c r="J27" s="11">
        <v>5550</v>
      </c>
      <c r="K27" s="11">
        <f>I27-J27</f>
        <v>3450</v>
      </c>
      <c r="L27" s="11">
        <v>5550</v>
      </c>
    </row>
    <row r="28" spans="1:12" s="6" customFormat="1" x14ac:dyDescent="0.25">
      <c r="A28" s="10" t="s">
        <v>66</v>
      </c>
      <c r="B28" s="10" t="s">
        <v>67</v>
      </c>
      <c r="C28" s="10" t="s">
        <v>68</v>
      </c>
      <c r="D28" s="11">
        <f>+D29</f>
        <v>147800</v>
      </c>
      <c r="E28" s="11">
        <f>+E29</f>
        <v>46200</v>
      </c>
      <c r="F28" s="11">
        <f>+F29</f>
        <v>147800</v>
      </c>
      <c r="G28" s="11">
        <f>+G29</f>
        <v>46200</v>
      </c>
      <c r="H28" s="11">
        <f>+H29</f>
        <v>46200</v>
      </c>
      <c r="I28" s="11">
        <f>+I29</f>
        <v>46200</v>
      </c>
      <c r="J28" s="11">
        <f>+J29</f>
        <v>0</v>
      </c>
      <c r="K28" s="11">
        <f>I28-J28</f>
        <v>46200</v>
      </c>
      <c r="L28" s="11">
        <f>+L29</f>
        <v>0</v>
      </c>
    </row>
    <row r="29" spans="1:12" s="6" customFormat="1" ht="22.5" x14ac:dyDescent="0.25">
      <c r="A29" s="10" t="s">
        <v>69</v>
      </c>
      <c r="B29" s="10" t="s">
        <v>70</v>
      </c>
      <c r="C29" s="10" t="s">
        <v>71</v>
      </c>
      <c r="D29" s="11">
        <f>D30</f>
        <v>147800</v>
      </c>
      <c r="E29" s="11">
        <f>E30</f>
        <v>46200</v>
      </c>
      <c r="F29" s="11">
        <f>F30</f>
        <v>147800</v>
      </c>
      <c r="G29" s="11">
        <f>G30</f>
        <v>46200</v>
      </c>
      <c r="H29" s="11">
        <f>H30</f>
        <v>46200</v>
      </c>
      <c r="I29" s="11">
        <f>I30</f>
        <v>46200</v>
      </c>
      <c r="J29" s="11">
        <f>J30</f>
        <v>0</v>
      </c>
      <c r="K29" s="11">
        <f>I29-J29</f>
        <v>46200</v>
      </c>
      <c r="L29" s="11">
        <f>L30</f>
        <v>0</v>
      </c>
    </row>
    <row r="30" spans="1:12" s="6" customFormat="1" x14ac:dyDescent="0.25">
      <c r="A30" s="10" t="s">
        <v>72</v>
      </c>
      <c r="B30" s="10" t="s">
        <v>73</v>
      </c>
      <c r="C30" s="10" t="s">
        <v>74</v>
      </c>
      <c r="D30" s="11">
        <v>147800</v>
      </c>
      <c r="E30" s="11">
        <v>46200</v>
      </c>
      <c r="F30" s="11">
        <v>147800</v>
      </c>
      <c r="G30" s="11">
        <v>46200</v>
      </c>
      <c r="H30" s="11">
        <v>46200</v>
      </c>
      <c r="I30" s="11">
        <v>46200</v>
      </c>
      <c r="J30" s="11">
        <v>0</v>
      </c>
      <c r="K30" s="11">
        <f>I30-J30</f>
        <v>46200</v>
      </c>
      <c r="L30" s="11">
        <v>0</v>
      </c>
    </row>
    <row r="31" spans="1:12" s="6" customFormat="1" ht="22.5" x14ac:dyDescent="0.25">
      <c r="A31" s="10" t="s">
        <v>75</v>
      </c>
      <c r="B31" s="10" t="s">
        <v>76</v>
      </c>
      <c r="C31" s="10" t="s">
        <v>77</v>
      </c>
      <c r="D31" s="11">
        <f>D32+D34+D36</f>
        <v>0</v>
      </c>
      <c r="E31" s="11">
        <f>E32+E34+E36</f>
        <v>0</v>
      </c>
      <c r="F31" s="11">
        <f>F32+F34+F36</f>
        <v>15000</v>
      </c>
      <c r="G31" s="11">
        <f>G32+G34+G36</f>
        <v>15000</v>
      </c>
      <c r="H31" s="11">
        <f>H32+H34+H36</f>
        <v>15000</v>
      </c>
      <c r="I31" s="11">
        <f>I32+I34+I36</f>
        <v>15000</v>
      </c>
      <c r="J31" s="11">
        <f>J32+J34+J36</f>
        <v>15000</v>
      </c>
      <c r="K31" s="11">
        <f>I31-J31</f>
        <v>0</v>
      </c>
      <c r="L31" s="11">
        <f>L32+L34+L36</f>
        <v>16522</v>
      </c>
    </row>
    <row r="32" spans="1:12" s="6" customFormat="1" ht="22.5" x14ac:dyDescent="0.25">
      <c r="A32" s="10" t="s">
        <v>78</v>
      </c>
      <c r="B32" s="10" t="s">
        <v>79</v>
      </c>
      <c r="C32" s="10" t="s">
        <v>80</v>
      </c>
      <c r="D32" s="11">
        <f>+D33</f>
        <v>0</v>
      </c>
      <c r="E32" s="11">
        <f>+E33</f>
        <v>0</v>
      </c>
      <c r="F32" s="11">
        <f>+F33</f>
        <v>0</v>
      </c>
      <c r="G32" s="11">
        <f>+G33</f>
        <v>0</v>
      </c>
      <c r="H32" s="11">
        <f>+H33</f>
        <v>0</v>
      </c>
      <c r="I32" s="11">
        <f>+I33</f>
        <v>0</v>
      </c>
      <c r="J32" s="11">
        <f>+J33</f>
        <v>0</v>
      </c>
      <c r="K32" s="11">
        <f>I32-J32</f>
        <v>0</v>
      </c>
      <c r="L32" s="11">
        <f>+L33</f>
        <v>1254</v>
      </c>
    </row>
    <row r="33" spans="1:12" s="6" customFormat="1" x14ac:dyDescent="0.25">
      <c r="A33" s="10" t="s">
        <v>81</v>
      </c>
      <c r="B33" s="10" t="s">
        <v>82</v>
      </c>
      <c r="C33" s="10" t="s">
        <v>83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>I33-J33</f>
        <v>0</v>
      </c>
      <c r="L33" s="11">
        <v>1254</v>
      </c>
    </row>
    <row r="34" spans="1:12" s="6" customFormat="1" ht="22.5" x14ac:dyDescent="0.25">
      <c r="A34" s="10" t="s">
        <v>84</v>
      </c>
      <c r="B34" s="10" t="s">
        <v>85</v>
      </c>
      <c r="C34" s="10" t="s">
        <v>86</v>
      </c>
      <c r="D34" s="11">
        <f>+D35</f>
        <v>0</v>
      </c>
      <c r="E34" s="11">
        <f>+E35</f>
        <v>0</v>
      </c>
      <c r="F34" s="11">
        <f>+F35</f>
        <v>0</v>
      </c>
      <c r="G34" s="11">
        <f>+G35</f>
        <v>0</v>
      </c>
      <c r="H34" s="11">
        <f>+H35</f>
        <v>0</v>
      </c>
      <c r="I34" s="11">
        <f>+I35</f>
        <v>0</v>
      </c>
      <c r="J34" s="11">
        <f>+J35</f>
        <v>0</v>
      </c>
      <c r="K34" s="11">
        <f>I34-J34</f>
        <v>0</v>
      </c>
      <c r="L34" s="11">
        <f>+L35</f>
        <v>268</v>
      </c>
    </row>
    <row r="35" spans="1:12" s="6" customFormat="1" ht="22.5" x14ac:dyDescent="0.25">
      <c r="A35" s="10" t="s">
        <v>87</v>
      </c>
      <c r="B35" s="10" t="s">
        <v>88</v>
      </c>
      <c r="C35" s="10" t="s">
        <v>89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f>I35-J35</f>
        <v>0</v>
      </c>
      <c r="L35" s="11">
        <v>268</v>
      </c>
    </row>
    <row r="36" spans="1:12" s="6" customFormat="1" x14ac:dyDescent="0.25">
      <c r="A36" s="10" t="s">
        <v>90</v>
      </c>
      <c r="B36" s="10" t="s">
        <v>91</v>
      </c>
      <c r="C36" s="10" t="s">
        <v>92</v>
      </c>
      <c r="D36" s="11">
        <v>0</v>
      </c>
      <c r="E36" s="11">
        <v>0</v>
      </c>
      <c r="F36" s="11">
        <v>15000</v>
      </c>
      <c r="G36" s="11">
        <v>15000</v>
      </c>
      <c r="H36" s="11">
        <v>15000</v>
      </c>
      <c r="I36" s="11">
        <v>15000</v>
      </c>
      <c r="J36" s="11">
        <v>15000</v>
      </c>
      <c r="K36" s="11">
        <f>I36-J36</f>
        <v>0</v>
      </c>
      <c r="L36" s="11">
        <v>15000</v>
      </c>
    </row>
    <row r="37" spans="1:12" s="6" customFormat="1" ht="33" x14ac:dyDescent="0.25">
      <c r="A37" s="10" t="s">
        <v>93</v>
      </c>
      <c r="B37" s="10" t="s">
        <v>94</v>
      </c>
      <c r="C37" s="10" t="s">
        <v>95</v>
      </c>
      <c r="D37" s="11">
        <f>+D38+D40</f>
        <v>0</v>
      </c>
      <c r="E37" s="11">
        <f>+E38+E40</f>
        <v>0</v>
      </c>
      <c r="F37" s="11">
        <f>+F38+F40</f>
        <v>615500</v>
      </c>
      <c r="G37" s="11">
        <f>+G38+G40</f>
        <v>365500</v>
      </c>
      <c r="H37" s="11">
        <f>+H38+H40</f>
        <v>365500</v>
      </c>
      <c r="I37" s="11">
        <f>+I38+I40</f>
        <v>352742</v>
      </c>
      <c r="J37" s="11">
        <f>+J38+J40</f>
        <v>280946</v>
      </c>
      <c r="K37" s="11">
        <f>I37-J37</f>
        <v>71796</v>
      </c>
      <c r="L37" s="11">
        <f>+L38+L40</f>
        <v>305478</v>
      </c>
    </row>
    <row r="38" spans="1:12" s="6" customFormat="1" ht="22.5" x14ac:dyDescent="0.25">
      <c r="A38" s="10" t="s">
        <v>96</v>
      </c>
      <c r="B38" s="10" t="s">
        <v>97</v>
      </c>
      <c r="C38" s="10" t="s">
        <v>98</v>
      </c>
      <c r="D38" s="11">
        <f>D39</f>
        <v>0</v>
      </c>
      <c r="E38" s="11">
        <f>E39</f>
        <v>0</v>
      </c>
      <c r="F38" s="11">
        <f>F39</f>
        <v>197500</v>
      </c>
      <c r="G38" s="11">
        <f>G39</f>
        <v>197500</v>
      </c>
      <c r="H38" s="11">
        <f>H39</f>
        <v>197500</v>
      </c>
      <c r="I38" s="11">
        <f>I39</f>
        <v>184742</v>
      </c>
      <c r="J38" s="11">
        <f>J39</f>
        <v>184742</v>
      </c>
      <c r="K38" s="11">
        <f>I38-J38</f>
        <v>0</v>
      </c>
      <c r="L38" s="11">
        <f>L39</f>
        <v>166549</v>
      </c>
    </row>
    <row r="39" spans="1:12" s="6" customFormat="1" x14ac:dyDescent="0.25">
      <c r="A39" s="10" t="s">
        <v>99</v>
      </c>
      <c r="B39" s="10" t="s">
        <v>100</v>
      </c>
      <c r="C39" s="10" t="s">
        <v>101</v>
      </c>
      <c r="D39" s="11">
        <v>0</v>
      </c>
      <c r="E39" s="11">
        <v>0</v>
      </c>
      <c r="F39" s="11">
        <v>197500</v>
      </c>
      <c r="G39" s="11">
        <v>197500</v>
      </c>
      <c r="H39" s="11">
        <v>197500</v>
      </c>
      <c r="I39" s="11">
        <v>184742</v>
      </c>
      <c r="J39" s="11">
        <v>184742</v>
      </c>
      <c r="K39" s="11">
        <f>I39-J39</f>
        <v>0</v>
      </c>
      <c r="L39" s="11">
        <v>166549</v>
      </c>
    </row>
    <row r="40" spans="1:12" s="6" customFormat="1" ht="22.5" x14ac:dyDescent="0.25">
      <c r="A40" s="10" t="s">
        <v>102</v>
      </c>
      <c r="B40" s="10" t="s">
        <v>103</v>
      </c>
      <c r="C40" s="10" t="s">
        <v>104</v>
      </c>
      <c r="D40" s="11">
        <f>D41</f>
        <v>0</v>
      </c>
      <c r="E40" s="11">
        <f>E41</f>
        <v>0</v>
      </c>
      <c r="F40" s="11">
        <f>F41</f>
        <v>418000</v>
      </c>
      <c r="G40" s="11">
        <f>G41</f>
        <v>168000</v>
      </c>
      <c r="H40" s="11">
        <f>H41</f>
        <v>168000</v>
      </c>
      <c r="I40" s="11">
        <f>I41</f>
        <v>168000</v>
      </c>
      <c r="J40" s="11">
        <f>J41</f>
        <v>96204</v>
      </c>
      <c r="K40" s="11">
        <f>I40-J40</f>
        <v>71796</v>
      </c>
      <c r="L40" s="11">
        <f>L41</f>
        <v>138929</v>
      </c>
    </row>
    <row r="41" spans="1:12" s="6" customFormat="1" x14ac:dyDescent="0.25">
      <c r="A41" s="10" t="s">
        <v>105</v>
      </c>
      <c r="B41" s="10" t="s">
        <v>106</v>
      </c>
      <c r="C41" s="10" t="s">
        <v>107</v>
      </c>
      <c r="D41" s="11">
        <v>0</v>
      </c>
      <c r="E41" s="11">
        <v>0</v>
      </c>
      <c r="F41" s="11">
        <v>418000</v>
      </c>
      <c r="G41" s="11">
        <v>168000</v>
      </c>
      <c r="H41" s="11">
        <v>168000</v>
      </c>
      <c r="I41" s="11">
        <v>168000</v>
      </c>
      <c r="J41" s="11">
        <v>96204</v>
      </c>
      <c r="K41" s="11">
        <f>I41-J41</f>
        <v>71796</v>
      </c>
      <c r="L41" s="11">
        <v>138929</v>
      </c>
    </row>
    <row r="42" spans="1:12" s="6" customFormat="1" ht="33" x14ac:dyDescent="0.25">
      <c r="A42" s="10" t="s">
        <v>108</v>
      </c>
      <c r="B42" s="10" t="s">
        <v>109</v>
      </c>
      <c r="C42" s="10" t="s">
        <v>110</v>
      </c>
      <c r="D42" s="11">
        <f>D43+D48</f>
        <v>1045100</v>
      </c>
      <c r="E42" s="11">
        <f>E43+E48</f>
        <v>551100</v>
      </c>
      <c r="F42" s="11">
        <f>F43+F48</f>
        <v>1366100</v>
      </c>
      <c r="G42" s="11">
        <f>G43+G48</f>
        <v>717100</v>
      </c>
      <c r="H42" s="11">
        <f>H43+H48</f>
        <v>764100</v>
      </c>
      <c r="I42" s="11">
        <f>I43+I48</f>
        <v>708894</v>
      </c>
      <c r="J42" s="11">
        <f>J43+J48</f>
        <v>138822</v>
      </c>
      <c r="K42" s="11">
        <f>I42-J42</f>
        <v>570072</v>
      </c>
      <c r="L42" s="11">
        <f>L43+L48</f>
        <v>191425</v>
      </c>
    </row>
    <row r="43" spans="1:12" s="6" customFormat="1" ht="22.5" x14ac:dyDescent="0.25">
      <c r="A43" s="10" t="s">
        <v>111</v>
      </c>
      <c r="B43" s="10" t="s">
        <v>112</v>
      </c>
      <c r="C43" s="10" t="s">
        <v>113</v>
      </c>
      <c r="D43" s="11">
        <f>+D44+D46+D47</f>
        <v>36100</v>
      </c>
      <c r="E43" s="11">
        <f>+E44+E46+E47</f>
        <v>23100</v>
      </c>
      <c r="F43" s="11">
        <f>+F44+F46+F47</f>
        <v>354100</v>
      </c>
      <c r="G43" s="11">
        <f>+G44+G46+G47</f>
        <v>188100</v>
      </c>
      <c r="H43" s="11">
        <f>+H44+H46+H47</f>
        <v>235100</v>
      </c>
      <c r="I43" s="11">
        <f>+I44+I46+I47</f>
        <v>179894</v>
      </c>
      <c r="J43" s="11">
        <f>+J44+J46+J47</f>
        <v>138286</v>
      </c>
      <c r="K43" s="11">
        <f>I43-J43</f>
        <v>41608</v>
      </c>
      <c r="L43" s="11">
        <f>+L44+L46+L47</f>
        <v>190889</v>
      </c>
    </row>
    <row r="44" spans="1:12" s="6" customFormat="1" ht="22.5" x14ac:dyDescent="0.25">
      <c r="A44" s="10" t="s">
        <v>114</v>
      </c>
      <c r="B44" s="10" t="s">
        <v>115</v>
      </c>
      <c r="C44" s="10" t="s">
        <v>116</v>
      </c>
      <c r="D44" s="11">
        <f>D45</f>
        <v>10000</v>
      </c>
      <c r="E44" s="11">
        <f>E45</f>
        <v>10000</v>
      </c>
      <c r="F44" s="11">
        <f>F45</f>
        <v>166000</v>
      </c>
      <c r="G44" s="11">
        <f>G45</f>
        <v>93000</v>
      </c>
      <c r="H44" s="11">
        <f>H45</f>
        <v>140000</v>
      </c>
      <c r="I44" s="11">
        <f>I45</f>
        <v>84794</v>
      </c>
      <c r="J44" s="11">
        <f>J45</f>
        <v>71269</v>
      </c>
      <c r="K44" s="11">
        <f>I44-J44</f>
        <v>13525</v>
      </c>
      <c r="L44" s="11">
        <f>L45</f>
        <v>72691</v>
      </c>
    </row>
    <row r="45" spans="1:12" s="6" customFormat="1" x14ac:dyDescent="0.25">
      <c r="A45" s="10" t="s">
        <v>117</v>
      </c>
      <c r="B45" s="10" t="s">
        <v>118</v>
      </c>
      <c r="C45" s="10" t="s">
        <v>119</v>
      </c>
      <c r="D45" s="11">
        <v>10000</v>
      </c>
      <c r="E45" s="11">
        <v>10000</v>
      </c>
      <c r="F45" s="11">
        <v>166000</v>
      </c>
      <c r="G45" s="11">
        <v>93000</v>
      </c>
      <c r="H45" s="11">
        <v>140000</v>
      </c>
      <c r="I45" s="11">
        <v>84794</v>
      </c>
      <c r="J45" s="11">
        <v>71269</v>
      </c>
      <c r="K45" s="11">
        <f>I45-J45</f>
        <v>13525</v>
      </c>
      <c r="L45" s="11">
        <v>72691</v>
      </c>
    </row>
    <row r="46" spans="1:12" s="6" customFormat="1" x14ac:dyDescent="0.25">
      <c r="A46" s="10" t="s">
        <v>120</v>
      </c>
      <c r="B46" s="10" t="s">
        <v>121</v>
      </c>
      <c r="C46" s="10" t="s">
        <v>122</v>
      </c>
      <c r="D46" s="11">
        <v>0</v>
      </c>
      <c r="E46" s="11">
        <v>0</v>
      </c>
      <c r="F46" s="11">
        <v>100000</v>
      </c>
      <c r="G46" s="11">
        <v>50000</v>
      </c>
      <c r="H46" s="11">
        <v>50000</v>
      </c>
      <c r="I46" s="11">
        <v>50000</v>
      </c>
      <c r="J46" s="11">
        <v>27992</v>
      </c>
      <c r="K46" s="11">
        <f>I46-J46</f>
        <v>22008</v>
      </c>
      <c r="L46" s="11">
        <v>29677</v>
      </c>
    </row>
    <row r="47" spans="1:12" s="6" customFormat="1" ht="22.5" x14ac:dyDescent="0.25">
      <c r="A47" s="10" t="s">
        <v>123</v>
      </c>
      <c r="B47" s="10" t="s">
        <v>124</v>
      </c>
      <c r="C47" s="10" t="s">
        <v>125</v>
      </c>
      <c r="D47" s="11">
        <v>26100</v>
      </c>
      <c r="E47" s="11">
        <v>13100</v>
      </c>
      <c r="F47" s="11">
        <v>88100</v>
      </c>
      <c r="G47" s="11">
        <v>45100</v>
      </c>
      <c r="H47" s="11">
        <v>45100</v>
      </c>
      <c r="I47" s="11">
        <v>45100</v>
      </c>
      <c r="J47" s="11">
        <v>39025</v>
      </c>
      <c r="K47" s="11">
        <f>I47-J47</f>
        <v>6075</v>
      </c>
      <c r="L47" s="11">
        <v>88521</v>
      </c>
    </row>
    <row r="48" spans="1:12" s="6" customFormat="1" ht="22.5" x14ac:dyDescent="0.25">
      <c r="A48" s="10" t="s">
        <v>126</v>
      </c>
      <c r="B48" s="10" t="s">
        <v>127</v>
      </c>
      <c r="C48" s="10" t="s">
        <v>128</v>
      </c>
      <c r="D48" s="11">
        <f>+D49+D50</f>
        <v>1009000</v>
      </c>
      <c r="E48" s="11">
        <f>+E49+E50</f>
        <v>528000</v>
      </c>
      <c r="F48" s="11">
        <f>+F49+F50</f>
        <v>1012000</v>
      </c>
      <c r="G48" s="11">
        <f>+G49+G50</f>
        <v>529000</v>
      </c>
      <c r="H48" s="11">
        <f>+H49+H50</f>
        <v>529000</v>
      </c>
      <c r="I48" s="11">
        <f>+I49+I50</f>
        <v>529000</v>
      </c>
      <c r="J48" s="11">
        <f>+J49+J50</f>
        <v>536</v>
      </c>
      <c r="K48" s="11">
        <f>I48-J48</f>
        <v>528464</v>
      </c>
      <c r="L48" s="11">
        <f>+L49+L50</f>
        <v>536</v>
      </c>
    </row>
    <row r="49" spans="1:12" s="6" customFormat="1" x14ac:dyDescent="0.25">
      <c r="A49" s="10" t="s">
        <v>129</v>
      </c>
      <c r="B49" s="10" t="s">
        <v>130</v>
      </c>
      <c r="C49" s="10" t="s">
        <v>131</v>
      </c>
      <c r="D49" s="11">
        <v>1009000</v>
      </c>
      <c r="E49" s="11">
        <v>528000</v>
      </c>
      <c r="F49" s="11">
        <v>1009000</v>
      </c>
      <c r="G49" s="11">
        <v>528000</v>
      </c>
      <c r="H49" s="11">
        <v>528000</v>
      </c>
      <c r="I49" s="11">
        <v>528000</v>
      </c>
      <c r="J49" s="11">
        <v>0</v>
      </c>
      <c r="K49" s="11">
        <f>I49-J49</f>
        <v>528000</v>
      </c>
      <c r="L49" s="11">
        <v>0</v>
      </c>
    </row>
    <row r="50" spans="1:12" s="6" customFormat="1" x14ac:dyDescent="0.25">
      <c r="A50" s="10" t="s">
        <v>132</v>
      </c>
      <c r="B50" s="10" t="s">
        <v>133</v>
      </c>
      <c r="C50" s="10" t="s">
        <v>134</v>
      </c>
      <c r="D50" s="11">
        <v>0</v>
      </c>
      <c r="E50" s="11">
        <v>0</v>
      </c>
      <c r="F50" s="11">
        <v>3000</v>
      </c>
      <c r="G50" s="11">
        <v>1000</v>
      </c>
      <c r="H50" s="11">
        <v>1000</v>
      </c>
      <c r="I50" s="11">
        <v>1000</v>
      </c>
      <c r="J50" s="11">
        <v>536</v>
      </c>
      <c r="K50" s="11">
        <f>I50-J50</f>
        <v>464</v>
      </c>
      <c r="L50" s="11">
        <v>536</v>
      </c>
    </row>
    <row r="51" spans="1:12" s="6" customFormat="1" ht="22.5" x14ac:dyDescent="0.25">
      <c r="A51" s="10" t="s">
        <v>135</v>
      </c>
      <c r="B51" s="10" t="s">
        <v>136</v>
      </c>
      <c r="C51" s="10" t="s">
        <v>137</v>
      </c>
      <c r="D51" s="11">
        <f>+D52+D55</f>
        <v>3210000</v>
      </c>
      <c r="E51" s="11">
        <f>+E52+E55</f>
        <v>1605000</v>
      </c>
      <c r="F51" s="11">
        <f>+F52+F55</f>
        <v>3263000</v>
      </c>
      <c r="G51" s="11">
        <f>+G52+G55</f>
        <v>1637000</v>
      </c>
      <c r="H51" s="11">
        <f>+H52+H55</f>
        <v>1637000</v>
      </c>
      <c r="I51" s="11">
        <f>+I52+I55</f>
        <v>1637000</v>
      </c>
      <c r="J51" s="11">
        <f>+J52+J55</f>
        <v>774087</v>
      </c>
      <c r="K51" s="11">
        <f>I51-J51</f>
        <v>862913</v>
      </c>
      <c r="L51" s="11">
        <f>+L52+L55</f>
        <v>244</v>
      </c>
    </row>
    <row r="52" spans="1:12" s="6" customFormat="1" ht="22.5" x14ac:dyDescent="0.25">
      <c r="A52" s="10" t="s">
        <v>138</v>
      </c>
      <c r="B52" s="10" t="s">
        <v>139</v>
      </c>
      <c r="C52" s="10" t="s">
        <v>140</v>
      </c>
      <c r="D52" s="11">
        <f>D53</f>
        <v>3210000</v>
      </c>
      <c r="E52" s="11">
        <f>E53</f>
        <v>1605000</v>
      </c>
      <c r="F52" s="11">
        <f>F53</f>
        <v>3260000</v>
      </c>
      <c r="G52" s="11">
        <f>G53</f>
        <v>1636000</v>
      </c>
      <c r="H52" s="11">
        <f>H53</f>
        <v>1636000</v>
      </c>
      <c r="I52" s="11">
        <f>I53</f>
        <v>1636000</v>
      </c>
      <c r="J52" s="11">
        <f>J53</f>
        <v>774087</v>
      </c>
      <c r="K52" s="11">
        <f>I52-J52</f>
        <v>861913</v>
      </c>
      <c r="L52" s="11">
        <f>L53</f>
        <v>0</v>
      </c>
    </row>
    <row r="53" spans="1:12" s="6" customFormat="1" ht="22.5" x14ac:dyDescent="0.25">
      <c r="A53" s="10" t="s">
        <v>141</v>
      </c>
      <c r="B53" s="10" t="s">
        <v>142</v>
      </c>
      <c r="C53" s="10" t="s">
        <v>143</v>
      </c>
      <c r="D53" s="11">
        <f>D54</f>
        <v>3210000</v>
      </c>
      <c r="E53" s="11">
        <f>E54</f>
        <v>1605000</v>
      </c>
      <c r="F53" s="11">
        <f>F54</f>
        <v>3260000</v>
      </c>
      <c r="G53" s="11">
        <f>G54</f>
        <v>1636000</v>
      </c>
      <c r="H53" s="11">
        <f>H54</f>
        <v>1636000</v>
      </c>
      <c r="I53" s="11">
        <f>I54</f>
        <v>1636000</v>
      </c>
      <c r="J53" s="11">
        <f>J54</f>
        <v>774087</v>
      </c>
      <c r="K53" s="11">
        <f>I53-J53</f>
        <v>861913</v>
      </c>
      <c r="L53" s="11">
        <f>L54</f>
        <v>0</v>
      </c>
    </row>
    <row r="54" spans="1:12" s="6" customFormat="1" x14ac:dyDescent="0.25">
      <c r="A54" s="10" t="s">
        <v>144</v>
      </c>
      <c r="B54" s="10" t="s">
        <v>145</v>
      </c>
      <c r="C54" s="10" t="s">
        <v>146</v>
      </c>
      <c r="D54" s="11">
        <v>3210000</v>
      </c>
      <c r="E54" s="11">
        <v>1605000</v>
      </c>
      <c r="F54" s="11">
        <v>3260000</v>
      </c>
      <c r="G54" s="11">
        <v>1636000</v>
      </c>
      <c r="H54" s="11">
        <v>1636000</v>
      </c>
      <c r="I54" s="11">
        <v>1636000</v>
      </c>
      <c r="J54" s="11">
        <v>774087</v>
      </c>
      <c r="K54" s="11">
        <f>I54-J54</f>
        <v>861913</v>
      </c>
      <c r="L54" s="11">
        <v>0</v>
      </c>
    </row>
    <row r="55" spans="1:12" s="6" customFormat="1" ht="22.5" x14ac:dyDescent="0.25">
      <c r="A55" s="10" t="s">
        <v>147</v>
      </c>
      <c r="B55" s="10" t="s">
        <v>148</v>
      </c>
      <c r="C55" s="10" t="s">
        <v>149</v>
      </c>
      <c r="D55" s="11">
        <f>+D56</f>
        <v>0</v>
      </c>
      <c r="E55" s="11">
        <f>+E56</f>
        <v>0</v>
      </c>
      <c r="F55" s="11">
        <f>+F56</f>
        <v>3000</v>
      </c>
      <c r="G55" s="11">
        <f>+G56</f>
        <v>1000</v>
      </c>
      <c r="H55" s="11">
        <f>+H56</f>
        <v>1000</v>
      </c>
      <c r="I55" s="11">
        <f>+I56</f>
        <v>1000</v>
      </c>
      <c r="J55" s="11">
        <f>+J56</f>
        <v>0</v>
      </c>
      <c r="K55" s="11">
        <f>I55-J55</f>
        <v>1000</v>
      </c>
      <c r="L55" s="11">
        <f>+L56</f>
        <v>244</v>
      </c>
    </row>
    <row r="56" spans="1:12" s="6" customFormat="1" x14ac:dyDescent="0.25">
      <c r="A56" s="10" t="s">
        <v>150</v>
      </c>
      <c r="B56" s="10" t="s">
        <v>151</v>
      </c>
      <c r="C56" s="10" t="s">
        <v>152</v>
      </c>
      <c r="D56" s="11">
        <v>0</v>
      </c>
      <c r="E56" s="11">
        <v>0</v>
      </c>
      <c r="F56" s="11">
        <v>3000</v>
      </c>
      <c r="G56" s="11">
        <v>1000</v>
      </c>
      <c r="H56" s="11">
        <v>1000</v>
      </c>
      <c r="I56" s="11">
        <v>1000</v>
      </c>
      <c r="J56" s="11">
        <v>0</v>
      </c>
      <c r="K56" s="11">
        <f>I56-J56</f>
        <v>1000</v>
      </c>
      <c r="L56" s="11">
        <v>244</v>
      </c>
    </row>
    <row r="57" spans="1:12" s="6" customFormat="1" x14ac:dyDescent="0.25">
      <c r="A57" s="10" t="s">
        <v>153</v>
      </c>
      <c r="B57" s="10" t="s">
        <v>154</v>
      </c>
      <c r="C57" s="10" t="s">
        <v>155</v>
      </c>
      <c r="D57" s="11">
        <v>0</v>
      </c>
      <c r="E57" s="11">
        <v>0</v>
      </c>
      <c r="F57" s="11">
        <v>1000</v>
      </c>
      <c r="G57" s="11">
        <v>1000</v>
      </c>
      <c r="H57" s="11">
        <v>0</v>
      </c>
      <c r="I57" s="11">
        <v>0</v>
      </c>
      <c r="J57" s="11">
        <v>93920</v>
      </c>
      <c r="K57" s="11">
        <f>I57-J57</f>
        <v>-93920</v>
      </c>
      <c r="L57" s="11">
        <v>0</v>
      </c>
    </row>
    <row r="58" spans="1:12" s="6" customFormat="1" x14ac:dyDescent="0.25">
      <c r="A58" s="10" t="s">
        <v>156</v>
      </c>
      <c r="B58" s="10" t="s">
        <v>157</v>
      </c>
      <c r="C58" s="10" t="s">
        <v>158</v>
      </c>
      <c r="D58" s="11">
        <v>0</v>
      </c>
      <c r="E58" s="11">
        <v>0</v>
      </c>
      <c r="F58" s="11">
        <v>1000</v>
      </c>
      <c r="G58" s="11">
        <v>1000</v>
      </c>
      <c r="H58" s="11">
        <v>0</v>
      </c>
      <c r="I58" s="11">
        <v>0</v>
      </c>
      <c r="J58" s="11">
        <v>93920</v>
      </c>
      <c r="K58" s="11">
        <f>I58-J58</f>
        <v>-93920</v>
      </c>
      <c r="L58" s="11">
        <v>0</v>
      </c>
    </row>
    <row r="59" spans="1:12" s="6" customFormat="1" x14ac:dyDescent="0.25">
      <c r="A59" s="10" t="s">
        <v>159</v>
      </c>
      <c r="B59" s="10" t="s">
        <v>160</v>
      </c>
      <c r="C59" s="10" t="s">
        <v>161</v>
      </c>
      <c r="D59" s="11">
        <v>0</v>
      </c>
      <c r="E59" s="11">
        <v>0</v>
      </c>
      <c r="F59" s="11">
        <v>1500</v>
      </c>
      <c r="G59" s="11">
        <v>1500</v>
      </c>
      <c r="H59" s="11">
        <v>0</v>
      </c>
      <c r="I59" s="11">
        <v>0</v>
      </c>
      <c r="J59" s="11">
        <v>93919</v>
      </c>
      <c r="K59" s="11">
        <f>I59-J59</f>
        <v>-93919</v>
      </c>
      <c r="L59" s="11">
        <v>0</v>
      </c>
    </row>
    <row r="60" spans="1:12" s="6" customFormat="1" x14ac:dyDescent="0.25">
      <c r="A60" s="10" t="s">
        <v>162</v>
      </c>
      <c r="B60" s="10" t="s">
        <v>163</v>
      </c>
      <c r="C60" s="10" t="s">
        <v>164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1">
        <f>I60-J60</f>
        <v>-1</v>
      </c>
      <c r="L60" s="11">
        <v>0</v>
      </c>
    </row>
    <row r="61" spans="1:12" s="6" customFormat="1" x14ac:dyDescent="0.25">
      <c r="A61" s="10" t="s">
        <v>165</v>
      </c>
      <c r="B61" s="10" t="s">
        <v>166</v>
      </c>
      <c r="C61" s="10" t="s">
        <v>167</v>
      </c>
      <c r="D61" s="11">
        <v>0</v>
      </c>
      <c r="E61" s="11">
        <v>0</v>
      </c>
      <c r="F61" s="11">
        <v>-500</v>
      </c>
      <c r="G61" s="11">
        <v>-500</v>
      </c>
      <c r="H61" s="11">
        <v>0</v>
      </c>
      <c r="I61" s="11">
        <v>0</v>
      </c>
      <c r="J61" s="11">
        <v>0</v>
      </c>
      <c r="K61" s="11">
        <f>I61-J61</f>
        <v>0</v>
      </c>
      <c r="L61" s="11">
        <v>0</v>
      </c>
    </row>
    <row r="62" spans="1:12" s="6" customFormat="1" x14ac:dyDescent="0.25">
      <c r="A62" s="8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25">
      <c r="A63" s="13" t="s">
        <v>168</v>
      </c>
      <c r="B63" s="13"/>
      <c r="C63" s="13"/>
      <c r="D63" s="13"/>
      <c r="E63" s="13" t="s">
        <v>170</v>
      </c>
      <c r="F63" s="13"/>
      <c r="G63" s="13"/>
      <c r="H63" s="13"/>
      <c r="I63" s="13" t="s">
        <v>170</v>
      </c>
      <c r="J63" s="13"/>
      <c r="K63" s="13"/>
      <c r="L63" s="13"/>
    </row>
    <row r="64" spans="1:12" x14ac:dyDescent="0.25">
      <c r="A64" s="3" t="s">
        <v>169</v>
      </c>
      <c r="B64" s="3"/>
      <c r="C64" s="3"/>
      <c r="D64" s="3"/>
      <c r="E64" s="3"/>
      <c r="F64" s="3"/>
      <c r="G64" s="3"/>
      <c r="H64" s="3"/>
      <c r="I64" s="3" t="s">
        <v>171</v>
      </c>
      <c r="J64" s="3"/>
      <c r="K64" s="3"/>
      <c r="L64" s="3"/>
    </row>
    <row r="125" spans="1:20" x14ac:dyDescent="0.25">
      <c r="A125" s="12"/>
      <c r="B125" s="12"/>
      <c r="C125" s="12"/>
      <c r="D125" s="12"/>
      <c r="I125" s="12"/>
      <c r="J125" s="12"/>
      <c r="K125" s="12"/>
      <c r="L125" s="12"/>
      <c r="Q125" s="12"/>
      <c r="R125" s="12"/>
      <c r="S125" s="12"/>
      <c r="T125" s="12"/>
    </row>
  </sheetData>
  <mergeCells count="24">
    <mergeCell ref="K6:K10"/>
    <mergeCell ref="L6:L10"/>
    <mergeCell ref="A63:D63"/>
    <mergeCell ref="A64:D64"/>
    <mergeCell ref="E63:H63"/>
    <mergeCell ref="E64:H64"/>
    <mergeCell ref="I63:L63"/>
    <mergeCell ref="I64:L64"/>
    <mergeCell ref="F6:G6"/>
    <mergeCell ref="F7:F10"/>
    <mergeCell ref="G7:G10"/>
    <mergeCell ref="H6:H10"/>
    <mergeCell ref="I6:I10"/>
    <mergeCell ref="J6:J10"/>
    <mergeCell ref="A1:L1"/>
    <mergeCell ref="A2:L2"/>
    <mergeCell ref="A3:L3"/>
    <mergeCell ref="A4:L4"/>
    <mergeCell ref="A6:B10"/>
    <mergeCell ref="A11:B11"/>
    <mergeCell ref="C6:C10"/>
    <mergeCell ref="D6:E6"/>
    <mergeCell ref="D7:D10"/>
    <mergeCell ref="E7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2019-07-29T08:09:52Z</dcterms:created>
  <dcterms:modified xsi:type="dcterms:W3CDTF">2019-07-29T08:09:55Z</dcterms:modified>
</cp:coreProperties>
</file>