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BE2F65E8-5624-49C0-B61E-F22DAECAD374}" xr6:coauthVersionLast="43" xr6:coauthVersionMax="43" xr10:uidLastSave="{00000000-0000-0000-0000-000000000000}"/>
  <bookViews>
    <workbookView xWindow="5760" yWindow="3396" windowWidth="17280" windowHeight="8964" activeTab="2" xr2:uid="{14EC8721-C377-4C92-A8AC-C45A1DB436C1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D11" i="3" s="1"/>
  <c r="E14" i="3"/>
  <c r="E13" i="3" s="1"/>
  <c r="E12" i="3" s="1"/>
  <c r="E11" i="3" s="1"/>
  <c r="G14" i="3"/>
  <c r="F14" i="3" s="1"/>
  <c r="K14" i="3" s="1"/>
  <c r="H14" i="3"/>
  <c r="H13" i="3" s="1"/>
  <c r="H12" i="3" s="1"/>
  <c r="H11" i="3" s="1"/>
  <c r="I14" i="3"/>
  <c r="I13" i="3" s="1"/>
  <c r="I12" i="3" s="1"/>
  <c r="I11" i="3" s="1"/>
  <c r="J14" i="3"/>
  <c r="J13" i="3" s="1"/>
  <c r="J12" i="3" s="1"/>
  <c r="J11" i="3" s="1"/>
  <c r="F15" i="3"/>
  <c r="K15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D22" i="2"/>
  <c r="D21" i="2" s="1"/>
  <c r="D20" i="2" s="1"/>
  <c r="E22" i="2"/>
  <c r="E21" i="2" s="1"/>
  <c r="E20" i="2" s="1"/>
  <c r="G22" i="2"/>
  <c r="G21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/>
  <c r="F24" i="2"/>
  <c r="K24" i="2"/>
  <c r="D25" i="2"/>
  <c r="E25" i="2"/>
  <c r="G25" i="2"/>
  <c r="F25" i="2" s="1"/>
  <c r="K25" i="2" s="1"/>
  <c r="H25" i="2"/>
  <c r="I25" i="2"/>
  <c r="J25" i="2"/>
  <c r="F26" i="2"/>
  <c r="K26" i="2"/>
  <c r="F27" i="2"/>
  <c r="K27" i="2"/>
  <c r="F28" i="2"/>
  <c r="K28" i="2"/>
  <c r="F29" i="2"/>
  <c r="K29" i="2"/>
  <c r="D31" i="2"/>
  <c r="D30" i="2" s="1"/>
  <c r="E31" i="2"/>
  <c r="G31" i="2"/>
  <c r="H31" i="2"/>
  <c r="I31" i="2"/>
  <c r="I30" i="2" s="1"/>
  <c r="J31" i="2"/>
  <c r="F32" i="2"/>
  <c r="K32" i="2"/>
  <c r="F33" i="2"/>
  <c r="K33" i="2"/>
  <c r="D35" i="2"/>
  <c r="D34" i="2" s="1"/>
  <c r="E35" i="2"/>
  <c r="E34" i="2" s="1"/>
  <c r="G35" i="2"/>
  <c r="G34" i="2" s="1"/>
  <c r="F34" i="2" s="1"/>
  <c r="K34" i="2" s="1"/>
  <c r="H35" i="2"/>
  <c r="H34" i="2" s="1"/>
  <c r="I35" i="2"/>
  <c r="I34" i="2" s="1"/>
  <c r="J35" i="2"/>
  <c r="J34" i="2" s="1"/>
  <c r="F36" i="2"/>
  <c r="K36" i="2"/>
  <c r="F37" i="2"/>
  <c r="K37" i="2"/>
  <c r="F38" i="2"/>
  <c r="K38" i="2"/>
  <c r="D40" i="2"/>
  <c r="D39" i="2" s="1"/>
  <c r="E40" i="2"/>
  <c r="E39" i="2" s="1"/>
  <c r="G40" i="2"/>
  <c r="F40" i="2" s="1"/>
  <c r="K40" i="2" s="1"/>
  <c r="H40" i="2"/>
  <c r="H39" i="2" s="1"/>
  <c r="I40" i="2"/>
  <c r="I39" i="2" s="1"/>
  <c r="J40" i="2"/>
  <c r="J39" i="2" s="1"/>
  <c r="F41" i="2"/>
  <c r="K41" i="2"/>
  <c r="D45" i="2"/>
  <c r="D44" i="2" s="1"/>
  <c r="D43" i="2" s="1"/>
  <c r="E45" i="2"/>
  <c r="E44" i="2" s="1"/>
  <c r="E43" i="2" s="1"/>
  <c r="G45" i="2"/>
  <c r="G44" i="2" s="1"/>
  <c r="H45" i="2"/>
  <c r="H44" i="2" s="1"/>
  <c r="H43" i="2" s="1"/>
  <c r="I45" i="2"/>
  <c r="I44" i="2" s="1"/>
  <c r="I43" i="2" s="1"/>
  <c r="J45" i="2"/>
  <c r="J44" i="2" s="1"/>
  <c r="J43" i="2" s="1"/>
  <c r="F46" i="2"/>
  <c r="K46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1" i="2"/>
  <c r="E51" i="2"/>
  <c r="G51" i="2"/>
  <c r="F51" i="2" s="1"/>
  <c r="K51" i="2" s="1"/>
  <c r="H51" i="2"/>
  <c r="I51" i="2"/>
  <c r="J51" i="2"/>
  <c r="F52" i="2"/>
  <c r="K52" i="2"/>
  <c r="D55" i="2"/>
  <c r="D54" i="2" s="1"/>
  <c r="D53" i="2" s="1"/>
  <c r="E55" i="2"/>
  <c r="E54" i="2" s="1"/>
  <c r="E53" i="2" s="1"/>
  <c r="G55" i="2"/>
  <c r="F55" i="2" s="1"/>
  <c r="K55" i="2" s="1"/>
  <c r="H55" i="2"/>
  <c r="H54" i="2" s="1"/>
  <c r="H53" i="2" s="1"/>
  <c r="I55" i="2"/>
  <c r="I54" i="2" s="1"/>
  <c r="I53" i="2" s="1"/>
  <c r="J55" i="2"/>
  <c r="J54" i="2" s="1"/>
  <c r="J53" i="2" s="1"/>
  <c r="F56" i="2"/>
  <c r="K56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D23" i="1"/>
  <c r="D22" i="1" s="1"/>
  <c r="D21" i="1" s="1"/>
  <c r="E23" i="1"/>
  <c r="E22" i="1" s="1"/>
  <c r="E21" i="1" s="1"/>
  <c r="G23" i="1"/>
  <c r="G22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 s="1"/>
  <c r="F28" i="1"/>
  <c r="K28" i="1"/>
  <c r="F29" i="1"/>
  <c r="K29" i="1" s="1"/>
  <c r="F30" i="1"/>
  <c r="K30" i="1"/>
  <c r="D32" i="1"/>
  <c r="E32" i="1"/>
  <c r="E31" i="1" s="1"/>
  <c r="G32" i="1"/>
  <c r="H32" i="1"/>
  <c r="I32" i="1"/>
  <c r="J32" i="1"/>
  <c r="J31" i="1" s="1"/>
  <c r="F33" i="1"/>
  <c r="K33" i="1"/>
  <c r="F34" i="1"/>
  <c r="K34" i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/>
  <c r="F38" i="1"/>
  <c r="K38" i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/>
  <c r="D46" i="1"/>
  <c r="D45" i="1" s="1"/>
  <c r="D44" i="1" s="1"/>
  <c r="D43" i="1" s="1"/>
  <c r="E46" i="1"/>
  <c r="E45" i="1" s="1"/>
  <c r="E44" i="1" s="1"/>
  <c r="G46" i="1"/>
  <c r="G45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2" i="1"/>
  <c r="E52" i="1"/>
  <c r="G52" i="1"/>
  <c r="F52" i="1" s="1"/>
  <c r="K52" i="1" s="1"/>
  <c r="H52" i="1"/>
  <c r="I52" i="1"/>
  <c r="J52" i="1"/>
  <c r="F53" i="1"/>
  <c r="K53" i="1"/>
  <c r="D56" i="1"/>
  <c r="D55" i="1" s="1"/>
  <c r="D54" i="1" s="1"/>
  <c r="E56" i="1"/>
  <c r="E55" i="1" s="1"/>
  <c r="E54" i="1" s="1"/>
  <c r="G56" i="1"/>
  <c r="F56" i="1" s="1"/>
  <c r="K56" i="1" s="1"/>
  <c r="H56" i="1"/>
  <c r="H55" i="1" s="1"/>
  <c r="H54" i="1" s="1"/>
  <c r="I56" i="1"/>
  <c r="I55" i="1" s="1"/>
  <c r="I54" i="1" s="1"/>
  <c r="J56" i="1"/>
  <c r="J55" i="1" s="1"/>
  <c r="J54" i="1" s="1"/>
  <c r="F57" i="1"/>
  <c r="K57" i="1"/>
  <c r="F58" i="1"/>
  <c r="K58" i="1"/>
  <c r="G13" i="3" l="1"/>
  <c r="G43" i="2"/>
  <c r="F44" i="2"/>
  <c r="K44" i="2" s="1"/>
  <c r="J42" i="2"/>
  <c r="E42" i="2"/>
  <c r="H30" i="2"/>
  <c r="I42" i="2"/>
  <c r="D42" i="2"/>
  <c r="G30" i="2"/>
  <c r="F30" i="2" s="1"/>
  <c r="K30" i="2" s="1"/>
  <c r="G20" i="2"/>
  <c r="F20" i="2" s="1"/>
  <c r="K20" i="2" s="1"/>
  <c r="F21" i="2"/>
  <c r="K21" i="2" s="1"/>
  <c r="H13" i="2"/>
  <c r="H42" i="2"/>
  <c r="J30" i="2"/>
  <c r="J13" i="2" s="1"/>
  <c r="J12" i="2" s="1"/>
  <c r="J11" i="2" s="1"/>
  <c r="E30" i="2"/>
  <c r="E13" i="2" s="1"/>
  <c r="E12" i="2" s="1"/>
  <c r="E11" i="2" s="1"/>
  <c r="I13" i="2"/>
  <c r="I12" i="2" s="1"/>
  <c r="I11" i="2" s="1"/>
  <c r="D13" i="2"/>
  <c r="D12" i="2" s="1"/>
  <c r="D11" i="2" s="1"/>
  <c r="G15" i="2"/>
  <c r="F45" i="2"/>
  <c r="K45" i="2" s="1"/>
  <c r="F35" i="2"/>
  <c r="K35" i="2" s="1"/>
  <c r="F31" i="2"/>
  <c r="K31" i="2" s="1"/>
  <c r="F22" i="2"/>
  <c r="K22" i="2" s="1"/>
  <c r="G54" i="2"/>
  <c r="G48" i="2"/>
  <c r="G39" i="2"/>
  <c r="F39" i="2" s="1"/>
  <c r="K39" i="2" s="1"/>
  <c r="H43" i="1"/>
  <c r="G21" i="1"/>
  <c r="F21" i="1" s="1"/>
  <c r="K21" i="1" s="1"/>
  <c r="F22" i="1"/>
  <c r="K22" i="1" s="1"/>
  <c r="G15" i="1"/>
  <c r="F16" i="1"/>
  <c r="K16" i="1" s="1"/>
  <c r="G44" i="1"/>
  <c r="F45" i="1"/>
  <c r="K45" i="1" s="1"/>
  <c r="I31" i="1"/>
  <c r="D31" i="1"/>
  <c r="J14" i="1"/>
  <c r="E14" i="1"/>
  <c r="E13" i="1" s="1"/>
  <c r="I43" i="1"/>
  <c r="J43" i="1"/>
  <c r="E43" i="1"/>
  <c r="H31" i="1"/>
  <c r="H14" i="1" s="1"/>
  <c r="H13" i="1" s="1"/>
  <c r="I14" i="1"/>
  <c r="I13" i="1" s="1"/>
  <c r="D14" i="1"/>
  <c r="D13" i="1" s="1"/>
  <c r="G35" i="1"/>
  <c r="F35" i="1" s="1"/>
  <c r="K35" i="1" s="1"/>
  <c r="F46" i="1"/>
  <c r="K46" i="1" s="1"/>
  <c r="F32" i="1"/>
  <c r="K32" i="1" s="1"/>
  <c r="F23" i="1"/>
  <c r="K23" i="1" s="1"/>
  <c r="F17" i="1"/>
  <c r="K17" i="1" s="1"/>
  <c r="G55" i="1"/>
  <c r="G49" i="1"/>
  <c r="G40" i="1"/>
  <c r="F40" i="1" s="1"/>
  <c r="K40" i="1" s="1"/>
  <c r="G12" i="3" l="1"/>
  <c r="F13" i="3"/>
  <c r="K13" i="3" s="1"/>
  <c r="F15" i="2"/>
  <c r="K15" i="2" s="1"/>
  <c r="G14" i="2"/>
  <c r="F54" i="2"/>
  <c r="K54" i="2" s="1"/>
  <c r="G53" i="2"/>
  <c r="F53" i="2" s="1"/>
  <c r="K53" i="2" s="1"/>
  <c r="F48" i="2"/>
  <c r="K48" i="2" s="1"/>
  <c r="G47" i="2"/>
  <c r="F47" i="2" s="1"/>
  <c r="K47" i="2" s="1"/>
  <c r="H12" i="2"/>
  <c r="H11" i="2" s="1"/>
  <c r="G42" i="2"/>
  <c r="F42" i="2" s="1"/>
  <c r="K42" i="2" s="1"/>
  <c r="F43" i="2"/>
  <c r="K43" i="2" s="1"/>
  <c r="H11" i="1"/>
  <c r="H12" i="1"/>
  <c r="D11" i="1"/>
  <c r="D12" i="1"/>
  <c r="J13" i="1"/>
  <c r="F44" i="1"/>
  <c r="K44" i="1" s="1"/>
  <c r="G31" i="1"/>
  <c r="F31" i="1" s="1"/>
  <c r="K31" i="1" s="1"/>
  <c r="E11" i="1"/>
  <c r="E12" i="1"/>
  <c r="F49" i="1"/>
  <c r="K49" i="1" s="1"/>
  <c r="G48" i="1"/>
  <c r="F48" i="1" s="1"/>
  <c r="K48" i="1" s="1"/>
  <c r="I11" i="1"/>
  <c r="I12" i="1"/>
  <c r="F55" i="1"/>
  <c r="K55" i="1" s="1"/>
  <c r="G54" i="1"/>
  <c r="F54" i="1" s="1"/>
  <c r="K54" i="1" s="1"/>
  <c r="F15" i="1"/>
  <c r="K15" i="1" s="1"/>
  <c r="F12" i="3" l="1"/>
  <c r="K12" i="3" s="1"/>
  <c r="G11" i="3"/>
  <c r="F11" i="3" s="1"/>
  <c r="K11" i="3" s="1"/>
  <c r="F14" i="2"/>
  <c r="K14" i="2" s="1"/>
  <c r="G13" i="2"/>
  <c r="G43" i="1"/>
  <c r="F43" i="1" s="1"/>
  <c r="K43" i="1" s="1"/>
  <c r="G14" i="1"/>
  <c r="J11" i="1"/>
  <c r="J12" i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G12" i="1"/>
  <c r="F12" i="1" s="1"/>
  <c r="K12" i="1" s="1"/>
  <c r="G11" i="1"/>
  <c r="F11" i="1" s="1"/>
  <c r="K11" i="1" s="1"/>
  <c r="F13" i="1"/>
  <c r="K13" i="1" s="1"/>
</calcChain>
</file>

<file path=xl/sharedStrings.xml><?xml version="1.0" encoding="utf-8"?>
<sst xmlns="http://schemas.openxmlformats.org/spreadsheetml/2006/main" count="369" uniqueCount="193">
  <si>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</si>
  <si>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</si>
  <si>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</si>
  <si>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</si>
  <si>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</si>
  <si>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</si>
  <si>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</si>
  <si>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</si>
  <si>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</si>
  <si>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</si>
  <si>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</si>
  <si>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</si>
  <si>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</si>
  <si>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</si>
  <si>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</si>
  <si>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</si>
  <si>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</si>
  <si>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</si>
  <si>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</si>
  <si>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</si>
  <si>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</si>
  <si>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</si>
  <si>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</si>
  <si>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</si>
  <si>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</si>
  <si>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</si>
  <si>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</si>
  <si>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</si>
  <si>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</si>
  <si>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</si>
  <si>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</si>
  <si>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</si>
  <si>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</si>
  <si>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</si>
  <si>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</si>
  <si>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</si>
  <si>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</si>
  <si>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</si>
  <si>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</si>
  <si>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</si>
  <si>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</si>
  <si>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</si>
  <si>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</si>
  <si>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</si>
  <si>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</si>
  <si>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</si>
  <si>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</si>
  <si>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</si>
  <si>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</si>
  <si>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</si>
  <si>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</si>
  <si>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</si>
  <si>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</si>
  <si>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</si>
  <si>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</si>
  <si>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</si>
  <si>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</si>
  <si>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</si>
  <si>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</si>
  <si>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</si>
  <si>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</si>
  <si>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</si>
  <si>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</si>
  <si>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</si>
  <si>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</si>
  <si>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</si>
  <si>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</si>
  <si>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</si>
  <si>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</si>
  <si>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</si>
  <si>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</si>
  <si>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</si>
  <si>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</si>
  <si>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</si>
  <si>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</si>
  <si>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</si>
  <si>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</si>
  <si>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</si>
  <si>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</si>
  <si>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</si>
  <si>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</si>
  <si>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</si>
  <si>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</si>
  <si>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</si>
  <si>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</si>
  <si>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</si>
  <si>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</si>
  <si>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</si>
  <si>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</si>
  <si>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</si>
  <si>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</si>
  <si>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</si>
  <si>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</si>
  <si>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</si>
  <si>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</si>
  <si>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</si>
  <si>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</si>
  <si>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</si>
  <si>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</si>
  <si>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</si>
  <si>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</si>
  <si>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</si>
  <si>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</si>
  <si>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</si>
  <si>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</si>
  <si>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</si>
  <si>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</si>
  <si>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</si>
  <si>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</si>
  <si>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</si>
  <si>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</si>
  <si>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</si>
  <si>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</si>
  <si>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</si>
  <si>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</si>
  <si>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</si>
  <si>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</si>
  <si>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</si>
  <si>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</si>
  <si>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</si>
  <si>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</si>
  <si>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</si>
  <si>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</si>
  <si>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</si>
  <si>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</si>
  <si>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</si>
  <si>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</si>
  <si>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</si>
  <si>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</si>
  <si>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</si>
  <si>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</si>
  <si>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</si>
  <si>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</si>
  <si>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</si>
  <si>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</si>
  <si>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</si>
  <si>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</si>
  <si>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</si>
  <si>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</si>
  <si>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</si>
  <si>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</si>
  <si>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</si>
  <si>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</si>
  <si>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</si>
  <si>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</si>
  <si>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</si>
  <si>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</si>
  <si>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</si>
  <si>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</si>
  <si>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</si>
  <si>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</si>
  <si>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</si>
  <si>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</si>
  <si>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</si>
  <si>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</si>
  <si>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</si>
  <si>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</si>
  <si>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</si>
  <si>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</si>
  <si>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</si>
  <si>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189</t>
  </si>
  <si>
    <t>Finantarea programelor nationale de dezvoltare locala</t>
  </si>
  <si>
    <t>42.02.65</t>
  </si>
  <si>
    <t>ORDONATOR DE CREDITE,</t>
  </si>
  <si>
    <t>PANTEA ADRIAN</t>
  </si>
  <si>
    <t>CONTABIL SEF,</t>
  </si>
  <si>
    <t>STEFAN MARIEA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</si>
  <si>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</si>
  <si>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</si>
  <si>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</si>
  <si>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</si>
  <si>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</si>
  <si>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</si>
  <si>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</si>
  <si>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</si>
  <si>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</si>
  <si>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</si>
  <si>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50</t>
  </si>
  <si>
    <t>57</t>
  </si>
  <si>
    <t>58</t>
  </si>
  <si>
    <t>65</t>
  </si>
  <si>
    <t>79</t>
  </si>
  <si>
    <t>80</t>
  </si>
  <si>
    <t>86</t>
  </si>
  <si>
    <t>95</t>
  </si>
  <si>
    <t>110</t>
  </si>
  <si>
    <t>111</t>
  </si>
  <si>
    <t>112</t>
  </si>
  <si>
    <t>117</t>
  </si>
  <si>
    <t>Cont de executie - Venituri - Bugetul local - sectiunea dezvoltare</t>
  </si>
  <si>
    <t>VENITURILE SECŢIUNII DE DEZVOLTARE - TOTAL</t>
  </si>
  <si>
    <t>35</t>
  </si>
  <si>
    <t>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</si>
</sst>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77D12-D74C-44DD-B8FE-6F70CE8E15EE}">
  <dimension ref="A1:T11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D13+D54</f>
        <v>0</v>
      </c>
      <c r="E11" s="11">
        <f>E13+E54</f>
        <v>0</v>
      </c>
      <c r="F11" s="11">
        <f>G11+H11</f>
        <v>2546095</v>
      </c>
      <c r="G11" s="11">
        <f>G13+G54</f>
        <v>893503</v>
      </c>
      <c r="H11" s="11">
        <f>H13+H54</f>
        <v>1652592</v>
      </c>
      <c r="I11" s="11">
        <f>I13+I54</f>
        <v>657705</v>
      </c>
      <c r="J11" s="11">
        <f>J13+J54</f>
        <v>0</v>
      </c>
      <c r="K11" s="11">
        <f>F11-I11-J11</f>
        <v>1888390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D13-D32</f>
        <v>0</v>
      </c>
      <c r="E12" s="11">
        <f>E13-E32</f>
        <v>0</v>
      </c>
      <c r="F12" s="11">
        <f>G12+H12</f>
        <v>2060825</v>
      </c>
      <c r="G12" s="11">
        <f>G13-G32</f>
        <v>893503</v>
      </c>
      <c r="H12" s="11">
        <f>H13-H32</f>
        <v>1167322</v>
      </c>
      <c r="I12" s="11">
        <f>I13-I32</f>
        <v>172435</v>
      </c>
      <c r="J12" s="11">
        <f>J13-J32</f>
        <v>0</v>
      </c>
      <c r="K12" s="11">
        <f>F12-I12-J12</f>
        <v>1888390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D14+D43</f>
        <v>0</v>
      </c>
      <c r="E13" s="11">
        <f>E14+E43</f>
        <v>0</v>
      </c>
      <c r="F13" s="11">
        <f>G13+H13</f>
        <v>2456825</v>
      </c>
      <c r="G13" s="11">
        <f>G14+G43</f>
        <v>893503</v>
      </c>
      <c r="H13" s="11">
        <f>H14+H43</f>
        <v>1563322</v>
      </c>
      <c r="I13" s="11">
        <f>I14+I43</f>
        <v>568435</v>
      </c>
      <c r="J13" s="11">
        <f>J14+J43</f>
        <v>0</v>
      </c>
      <c r="K13" s="11">
        <f>F13-I13-J13</f>
        <v>1888390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D15+D21+D31+D40</f>
        <v>0</v>
      </c>
      <c r="E14" s="11">
        <f>E15+E21+E31+E40</f>
        <v>0</v>
      </c>
      <c r="F14" s="11">
        <f>G14+H14</f>
        <v>1413227</v>
      </c>
      <c r="G14" s="11">
        <f>G15+G21+G31+G40</f>
        <v>409964</v>
      </c>
      <c r="H14" s="11">
        <f>H15+H21+H31+H40</f>
        <v>1003263</v>
      </c>
      <c r="I14" s="11">
        <f>I15+I21+I31+I40</f>
        <v>532182</v>
      </c>
      <c r="J14" s="11">
        <f>J15+J21+J31+J40</f>
        <v>0</v>
      </c>
      <c r="K14" s="11">
        <f>F14-I14-J14</f>
        <v>881045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28712</v>
      </c>
      <c r="G15" s="11">
        <f>+G16</f>
        <v>0</v>
      </c>
      <c r="H15" s="11">
        <f>+H16</f>
        <v>28712</v>
      </c>
      <c r="I15" s="11">
        <f>+I16</f>
        <v>28712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28712</v>
      </c>
      <c r="G16" s="11">
        <f>G17+G19</f>
        <v>0</v>
      </c>
      <c r="H16" s="11">
        <f>H17+H19</f>
        <v>28712</v>
      </c>
      <c r="I16" s="11">
        <f>I17+I19</f>
        <v>28712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835</v>
      </c>
      <c r="G17" s="11">
        <f>+G18</f>
        <v>0</v>
      </c>
      <c r="H17" s="11">
        <f>+H18</f>
        <v>835</v>
      </c>
      <c r="I17" s="11">
        <f>+I18</f>
        <v>835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835</v>
      </c>
      <c r="G18" s="11">
        <v>0</v>
      </c>
      <c r="H18" s="11">
        <v>835</v>
      </c>
      <c r="I18" s="11">
        <v>835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27877</v>
      </c>
      <c r="G19" s="11">
        <f>G20</f>
        <v>0</v>
      </c>
      <c r="H19" s="11">
        <f>H20</f>
        <v>27877</v>
      </c>
      <c r="I19" s="11">
        <f>I20</f>
        <v>27877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27877</v>
      </c>
      <c r="G20" s="11">
        <v>0</v>
      </c>
      <c r="H20" s="11">
        <v>27877</v>
      </c>
      <c r="I20" s="11">
        <v>27877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888070</v>
      </c>
      <c r="G21" s="11">
        <f>G22</f>
        <v>379590</v>
      </c>
      <c r="H21" s="11">
        <f>H22</f>
        <v>508480</v>
      </c>
      <c r="I21" s="11">
        <f>I22</f>
        <v>90373</v>
      </c>
      <c r="J21" s="11">
        <f>J22</f>
        <v>0</v>
      </c>
      <c r="K21" s="11">
        <f>F21-I21-J21</f>
        <v>797697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</f>
        <v>0</v>
      </c>
      <c r="E22" s="11">
        <f>E23+E26+E30</f>
        <v>0</v>
      </c>
      <c r="F22" s="11">
        <f>G22+H22</f>
        <v>888070</v>
      </c>
      <c r="G22" s="11">
        <f>G23+G26+G30</f>
        <v>379590</v>
      </c>
      <c r="H22" s="11">
        <f>H23+H26+H30</f>
        <v>508480</v>
      </c>
      <c r="I22" s="11">
        <f>I23+I26+I30</f>
        <v>90373</v>
      </c>
      <c r="J22" s="11">
        <f>J23+J26+J30</f>
        <v>0</v>
      </c>
      <c r="K22" s="11">
        <f>F22-I22-J22</f>
        <v>797697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45159</v>
      </c>
      <c r="G23" s="11">
        <f>G24+G25</f>
        <v>11904</v>
      </c>
      <c r="H23" s="11">
        <f>H24+H25</f>
        <v>33255</v>
      </c>
      <c r="I23" s="11">
        <f>I24+I25</f>
        <v>13675</v>
      </c>
      <c r="J23" s="11">
        <f>J24+J25</f>
        <v>0</v>
      </c>
      <c r="K23" s="11">
        <f>F23-I23-J23</f>
        <v>31484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35274</v>
      </c>
      <c r="G24" s="11">
        <v>9833</v>
      </c>
      <c r="H24" s="11">
        <v>25441</v>
      </c>
      <c r="I24" s="11">
        <v>8321</v>
      </c>
      <c r="J24" s="11">
        <v>0</v>
      </c>
      <c r="K24" s="11">
        <f>F24-I24-J24</f>
        <v>26953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9885</v>
      </c>
      <c r="G25" s="11">
        <v>2071</v>
      </c>
      <c r="H25" s="11">
        <v>7814</v>
      </c>
      <c r="I25" s="11">
        <v>5354</v>
      </c>
      <c r="J25" s="11">
        <v>0</v>
      </c>
      <c r="K25" s="11">
        <f>F25-I25-J25</f>
        <v>4531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841311</v>
      </c>
      <c r="G26" s="11">
        <f>G27+G28+G29</f>
        <v>367686</v>
      </c>
      <c r="H26" s="11">
        <f>H27+H28+H29</f>
        <v>473625</v>
      </c>
      <c r="I26" s="11">
        <f>I27+I28+I29</f>
        <v>76098</v>
      </c>
      <c r="J26" s="11">
        <f>J27+J28+J29</f>
        <v>0</v>
      </c>
      <c r="K26" s="11">
        <f>F26-I26-J26</f>
        <v>765213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83442</v>
      </c>
      <c r="G27" s="11">
        <v>27470</v>
      </c>
      <c r="H27" s="11">
        <v>55972</v>
      </c>
      <c r="I27" s="11">
        <v>16085</v>
      </c>
      <c r="J27" s="11">
        <v>0</v>
      </c>
      <c r="K27" s="11">
        <f>F27-I27-J27</f>
        <v>67357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2040</v>
      </c>
      <c r="G28" s="11">
        <v>40</v>
      </c>
      <c r="H28" s="11">
        <v>2000</v>
      </c>
      <c r="I28" s="11">
        <v>290</v>
      </c>
      <c r="J28" s="11">
        <v>0</v>
      </c>
      <c r="K28" s="11">
        <f>F28-I28-J28</f>
        <v>1750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755829</v>
      </c>
      <c r="G29" s="11">
        <v>340176</v>
      </c>
      <c r="H29" s="11">
        <v>415653</v>
      </c>
      <c r="I29" s="11">
        <v>59723</v>
      </c>
      <c r="J29" s="11">
        <v>0</v>
      </c>
      <c r="K29" s="11">
        <f>F29-I29-J29</f>
        <v>696106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1600</v>
      </c>
      <c r="G30" s="11">
        <v>0</v>
      </c>
      <c r="H30" s="11">
        <v>1600</v>
      </c>
      <c r="I30" s="11">
        <v>600</v>
      </c>
      <c r="J30" s="11">
        <v>0</v>
      </c>
      <c r="K30" s="11">
        <f>F30-I30-J30</f>
        <v>1000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D32+D35</f>
        <v>0</v>
      </c>
      <c r="E31" s="11">
        <f>E32+E35</f>
        <v>0</v>
      </c>
      <c r="F31" s="11">
        <f>G31+H31</f>
        <v>491426</v>
      </c>
      <c r="G31" s="11">
        <f>G32+G35</f>
        <v>30374</v>
      </c>
      <c r="H31" s="11">
        <f>H32+H35</f>
        <v>461052</v>
      </c>
      <c r="I31" s="11">
        <f>I32+I35</f>
        <v>413078</v>
      </c>
      <c r="J31" s="11">
        <f>J32+J35</f>
        <v>0</v>
      </c>
      <c r="K31" s="11">
        <f>F31-I31-J31</f>
        <v>78348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+D33+D34</f>
        <v>0</v>
      </c>
      <c r="E32" s="11">
        <f>+E33+E34</f>
        <v>0</v>
      </c>
      <c r="F32" s="11">
        <f>G32+H32</f>
        <v>396000</v>
      </c>
      <c r="G32" s="11">
        <f>+G33+G34</f>
        <v>0</v>
      </c>
      <c r="H32" s="11">
        <f>+H33+H34</f>
        <v>396000</v>
      </c>
      <c r="I32" s="11">
        <f>+I33+I34</f>
        <v>396000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132000</v>
      </c>
      <c r="G33" s="11">
        <v>0</v>
      </c>
      <c r="H33" s="11">
        <v>132000</v>
      </c>
      <c r="I33" s="11">
        <v>132000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264000</v>
      </c>
      <c r="G34" s="11">
        <v>0</v>
      </c>
      <c r="H34" s="11">
        <v>264000</v>
      </c>
      <c r="I34" s="11">
        <v>264000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91</v>
      </c>
      <c r="B35" s="10" t="s">
        <v>92</v>
      </c>
      <c r="C35" s="10" t="s">
        <v>93</v>
      </c>
      <c r="D35" s="11">
        <f>D36+D39</f>
        <v>0</v>
      </c>
      <c r="E35" s="11">
        <f>E36+E39</f>
        <v>0</v>
      </c>
      <c r="F35" s="11">
        <f>G35+H35</f>
        <v>95426</v>
      </c>
      <c r="G35" s="11">
        <f>G36+G39</f>
        <v>30374</v>
      </c>
      <c r="H35" s="11">
        <f>H36+H39</f>
        <v>65052</v>
      </c>
      <c r="I35" s="11">
        <f>I36+I39</f>
        <v>17078</v>
      </c>
      <c r="J35" s="11">
        <f>J36+J39</f>
        <v>0</v>
      </c>
      <c r="K35" s="11">
        <f>F35-I35-J35</f>
        <v>78348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f>D37+D38</f>
        <v>0</v>
      </c>
      <c r="E36" s="11">
        <f>E37+E38</f>
        <v>0</v>
      </c>
      <c r="F36" s="11">
        <f>G36+H36</f>
        <v>90317</v>
      </c>
      <c r="G36" s="11">
        <f>G37+G38</f>
        <v>30374</v>
      </c>
      <c r="H36" s="11">
        <f>H37+H38</f>
        <v>59943</v>
      </c>
      <c r="I36" s="11">
        <f>I37+I38</f>
        <v>16969</v>
      </c>
      <c r="J36" s="11">
        <f>J37+J38</f>
        <v>0</v>
      </c>
      <c r="K36" s="11">
        <f>F36-I36-J36</f>
        <v>73348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84989</v>
      </c>
      <c r="G37" s="11">
        <v>30046</v>
      </c>
      <c r="H37" s="11">
        <v>54943</v>
      </c>
      <c r="I37" s="11">
        <v>14448</v>
      </c>
      <c r="J37" s="11">
        <v>0</v>
      </c>
      <c r="K37" s="11">
        <f>F37-I37-J37</f>
        <v>70541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5328</v>
      </c>
      <c r="G38" s="11">
        <v>328</v>
      </c>
      <c r="H38" s="11">
        <v>5000</v>
      </c>
      <c r="I38" s="11">
        <v>2521</v>
      </c>
      <c r="J38" s="11">
        <v>0</v>
      </c>
      <c r="K38" s="11">
        <f>F38-I38-J38</f>
        <v>2807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0</v>
      </c>
      <c r="E39" s="11">
        <v>0</v>
      </c>
      <c r="F39" s="11">
        <f>G39+H39</f>
        <v>5109</v>
      </c>
      <c r="G39" s="11">
        <v>0</v>
      </c>
      <c r="H39" s="11">
        <v>5109</v>
      </c>
      <c r="I39" s="11">
        <v>109</v>
      </c>
      <c r="J39" s="11">
        <v>0</v>
      </c>
      <c r="K39" s="11">
        <f>F39-I39-J39</f>
        <v>5000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0</v>
      </c>
      <c r="E40" s="11">
        <f>E41</f>
        <v>0</v>
      </c>
      <c r="F40" s="11">
        <f>G40+H40</f>
        <v>5019</v>
      </c>
      <c r="G40" s="11">
        <f>G41</f>
        <v>0</v>
      </c>
      <c r="H40" s="11">
        <f>H41</f>
        <v>5019</v>
      </c>
      <c r="I40" s="11">
        <f>I41</f>
        <v>19</v>
      </c>
      <c r="J40" s="11">
        <f>J41</f>
        <v>0</v>
      </c>
      <c r="K40" s="11">
        <f>F40-I40-J40</f>
        <v>5000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5019</v>
      </c>
      <c r="G41" s="11">
        <f>G42</f>
        <v>0</v>
      </c>
      <c r="H41" s="11">
        <f>H42</f>
        <v>5019</v>
      </c>
      <c r="I41" s="11">
        <f>I42</f>
        <v>19</v>
      </c>
      <c r="J41" s="11">
        <f>J42</f>
        <v>0</v>
      </c>
      <c r="K41" s="11">
        <f>F41-I41-J41</f>
        <v>5000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5019</v>
      </c>
      <c r="G42" s="11">
        <v>0</v>
      </c>
      <c r="H42" s="11">
        <v>5019</v>
      </c>
      <c r="I42" s="11">
        <v>19</v>
      </c>
      <c r="J42" s="11">
        <v>0</v>
      </c>
      <c r="K42" s="11">
        <f>F42-I42-J42</f>
        <v>5000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D44+D48</f>
        <v>0</v>
      </c>
      <c r="E43" s="11">
        <f>E44+E48</f>
        <v>0</v>
      </c>
      <c r="F43" s="11">
        <f>G43+H43</f>
        <v>1043598</v>
      </c>
      <c r="G43" s="11">
        <f>G44+G48</f>
        <v>483539</v>
      </c>
      <c r="H43" s="11">
        <f>H44+H48</f>
        <v>560059</v>
      </c>
      <c r="I43" s="11">
        <f>I44+I48</f>
        <v>36253</v>
      </c>
      <c r="J43" s="11">
        <f>J44+J48</f>
        <v>0</v>
      </c>
      <c r="K43" s="11">
        <f>F43-I43-J43</f>
        <v>1007345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121513</v>
      </c>
      <c r="G44" s="11">
        <f>G45</f>
        <v>85444</v>
      </c>
      <c r="H44" s="11">
        <f>H45</f>
        <v>36069</v>
      </c>
      <c r="I44" s="11">
        <f>I45</f>
        <v>5510</v>
      </c>
      <c r="J44" s="11">
        <f>J45</f>
        <v>0</v>
      </c>
      <c r="K44" s="11">
        <f>F44-I44-J44</f>
        <v>116003</v>
      </c>
    </row>
    <row r="45" spans="1:11" s="6" customFormat="1" ht="21.6" x14ac:dyDescent="0.3">
      <c r="A45" s="10" t="s">
        <v>121</v>
      </c>
      <c r="B45" s="10" t="s">
        <v>122</v>
      </c>
      <c r="C45" s="10" t="s">
        <v>123</v>
      </c>
      <c r="D45" s="11">
        <f>+D46</f>
        <v>0</v>
      </c>
      <c r="E45" s="11">
        <f>+E46</f>
        <v>0</v>
      </c>
      <c r="F45" s="11">
        <f>G45+H45</f>
        <v>121513</v>
      </c>
      <c r="G45" s="11">
        <f>+G46</f>
        <v>85444</v>
      </c>
      <c r="H45" s="11">
        <f>+H46</f>
        <v>36069</v>
      </c>
      <c r="I45" s="11">
        <f>+I46</f>
        <v>5510</v>
      </c>
      <c r="J45" s="11">
        <f>+J46</f>
        <v>0</v>
      </c>
      <c r="K45" s="11">
        <f>F45-I45-J45</f>
        <v>116003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0</v>
      </c>
      <c r="E46" s="11">
        <f>E47</f>
        <v>0</v>
      </c>
      <c r="F46" s="11">
        <f>G46+H46</f>
        <v>121513</v>
      </c>
      <c r="G46" s="11">
        <f>G47</f>
        <v>85444</v>
      </c>
      <c r="H46" s="11">
        <f>H47</f>
        <v>36069</v>
      </c>
      <c r="I46" s="11">
        <f>I47</f>
        <v>5510</v>
      </c>
      <c r="J46" s="11">
        <f>J47</f>
        <v>0</v>
      </c>
      <c r="K46" s="11">
        <f>F46-I46-J46</f>
        <v>116003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v>0</v>
      </c>
      <c r="E47" s="11">
        <v>0</v>
      </c>
      <c r="F47" s="11">
        <f>G47+H47</f>
        <v>121513</v>
      </c>
      <c r="G47" s="11">
        <v>85444</v>
      </c>
      <c r="H47" s="11">
        <v>36069</v>
      </c>
      <c r="I47" s="11">
        <v>5510</v>
      </c>
      <c r="J47" s="11">
        <v>0</v>
      </c>
      <c r="K47" s="11">
        <f>F47-I47-J47</f>
        <v>116003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+D49+D52</f>
        <v>0</v>
      </c>
      <c r="E48" s="11">
        <f>+E49+E52</f>
        <v>0</v>
      </c>
      <c r="F48" s="11">
        <f>G48+H48</f>
        <v>922085</v>
      </c>
      <c r="G48" s="11">
        <f>+G49+G52</f>
        <v>398095</v>
      </c>
      <c r="H48" s="11">
        <f>+H49+H52</f>
        <v>523990</v>
      </c>
      <c r="I48" s="11">
        <f>+I49+I52</f>
        <v>30743</v>
      </c>
      <c r="J48" s="11">
        <f>+J49+J52</f>
        <v>0</v>
      </c>
      <c r="K48" s="11">
        <f>F48-I48-J48</f>
        <v>891342</v>
      </c>
    </row>
    <row r="49" spans="1:12" s="6" customFormat="1" ht="21.6" x14ac:dyDescent="0.3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843656</v>
      </c>
      <c r="G49" s="11">
        <f>G50</f>
        <v>398063</v>
      </c>
      <c r="H49" s="11">
        <f>H50</f>
        <v>445593</v>
      </c>
      <c r="I49" s="11">
        <f>I50</f>
        <v>20402</v>
      </c>
      <c r="J49" s="11">
        <f>J50</f>
        <v>0</v>
      </c>
      <c r="K49" s="11">
        <f>F49-I49-J49</f>
        <v>823254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f>D51</f>
        <v>0</v>
      </c>
      <c r="E50" s="11">
        <f>E51</f>
        <v>0</v>
      </c>
      <c r="F50" s="11">
        <f>G50+H50</f>
        <v>843656</v>
      </c>
      <c r="G50" s="11">
        <f>G51</f>
        <v>398063</v>
      </c>
      <c r="H50" s="11">
        <f>H51</f>
        <v>445593</v>
      </c>
      <c r="I50" s="11">
        <f>I51</f>
        <v>20402</v>
      </c>
      <c r="J50" s="11">
        <f>J51</f>
        <v>0</v>
      </c>
      <c r="K50" s="11">
        <f>F50-I50-J50</f>
        <v>823254</v>
      </c>
    </row>
    <row r="51" spans="1:12" s="6" customFormat="1" ht="21.6" x14ac:dyDescent="0.3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843656</v>
      </c>
      <c r="G51" s="11">
        <v>398063</v>
      </c>
      <c r="H51" s="11">
        <v>445593</v>
      </c>
      <c r="I51" s="11">
        <v>20402</v>
      </c>
      <c r="J51" s="11">
        <v>0</v>
      </c>
      <c r="K51" s="11">
        <f>F51-I51-J51</f>
        <v>823254</v>
      </c>
    </row>
    <row r="52" spans="1:12" s="6" customFormat="1" ht="31.8" x14ac:dyDescent="0.3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0</v>
      </c>
      <c r="F52" s="11">
        <f>G52+H52</f>
        <v>78429</v>
      </c>
      <c r="G52" s="11">
        <f>+G53</f>
        <v>32</v>
      </c>
      <c r="H52" s="11">
        <f>+H53</f>
        <v>78397</v>
      </c>
      <c r="I52" s="11">
        <f>+I53</f>
        <v>10341</v>
      </c>
      <c r="J52" s="11">
        <f>+J53</f>
        <v>0</v>
      </c>
      <c r="K52" s="11">
        <f>F52-I52-J52</f>
        <v>68088</v>
      </c>
    </row>
    <row r="53" spans="1:12" s="6" customFormat="1" x14ac:dyDescent="0.3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78429</v>
      </c>
      <c r="G53" s="11">
        <v>32</v>
      </c>
      <c r="H53" s="11">
        <v>78397</v>
      </c>
      <c r="I53" s="11">
        <v>10341</v>
      </c>
      <c r="J53" s="11">
        <v>0</v>
      </c>
      <c r="K53" s="11">
        <f>F53-I53-J53</f>
        <v>68088</v>
      </c>
    </row>
    <row r="54" spans="1:12" s="6" customFormat="1" x14ac:dyDescent="0.3">
      <c r="A54" s="10" t="s">
        <v>148</v>
      </c>
      <c r="B54" s="10" t="s">
        <v>149</v>
      </c>
      <c r="C54" s="10" t="s">
        <v>150</v>
      </c>
      <c r="D54" s="11">
        <f>D55</f>
        <v>0</v>
      </c>
      <c r="E54" s="11">
        <f>E55</f>
        <v>0</v>
      </c>
      <c r="F54" s="11">
        <f>G54+H54</f>
        <v>89270</v>
      </c>
      <c r="G54" s="11">
        <f>G55</f>
        <v>0</v>
      </c>
      <c r="H54" s="11">
        <f>H55</f>
        <v>89270</v>
      </c>
      <c r="I54" s="11">
        <f>I55</f>
        <v>89270</v>
      </c>
      <c r="J54" s="11">
        <f>J55</f>
        <v>0</v>
      </c>
      <c r="K54" s="11">
        <f>F54-I54-J54</f>
        <v>0</v>
      </c>
    </row>
    <row r="55" spans="1:12" s="6" customFormat="1" ht="21.6" x14ac:dyDescent="0.3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89270</v>
      </c>
      <c r="G55" s="11">
        <f>G56</f>
        <v>0</v>
      </c>
      <c r="H55" s="11">
        <f>H56</f>
        <v>89270</v>
      </c>
      <c r="I55" s="11">
        <f>I56</f>
        <v>89270</v>
      </c>
      <c r="J55" s="11">
        <f>J56</f>
        <v>0</v>
      </c>
      <c r="K55" s="11">
        <f>F55-I55-J55</f>
        <v>0</v>
      </c>
    </row>
    <row r="56" spans="1:12" s="6" customFormat="1" ht="62.4" x14ac:dyDescent="0.3">
      <c r="A56" s="10" t="s">
        <v>154</v>
      </c>
      <c r="B56" s="10" t="s">
        <v>155</v>
      </c>
      <c r="C56" s="10" t="s">
        <v>156</v>
      </c>
      <c r="D56" s="11">
        <f>+D57+D58</f>
        <v>0</v>
      </c>
      <c r="E56" s="11">
        <f>+E57+E58</f>
        <v>0</v>
      </c>
      <c r="F56" s="11">
        <f>G56+H56</f>
        <v>89270</v>
      </c>
      <c r="G56" s="11">
        <f>+G57+G58</f>
        <v>0</v>
      </c>
      <c r="H56" s="11">
        <f>+H57+H58</f>
        <v>89270</v>
      </c>
      <c r="I56" s="11">
        <f>+I57+I58</f>
        <v>89270</v>
      </c>
      <c r="J56" s="11">
        <f>+J57+J58</f>
        <v>0</v>
      </c>
      <c r="K56" s="11">
        <f>F56-I56-J56</f>
        <v>0</v>
      </c>
    </row>
    <row r="57" spans="1:12" s="6" customFormat="1" ht="21.6" x14ac:dyDescent="0.3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996</v>
      </c>
      <c r="G57" s="11">
        <v>0</v>
      </c>
      <c r="H57" s="11">
        <v>996</v>
      </c>
      <c r="I57" s="11">
        <v>996</v>
      </c>
      <c r="J57" s="11">
        <v>0</v>
      </c>
      <c r="K57" s="11">
        <f>F57-I57-J57</f>
        <v>0</v>
      </c>
    </row>
    <row r="58" spans="1:12" s="6" customFormat="1" x14ac:dyDescent="0.3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88274</v>
      </c>
      <c r="G58" s="11">
        <v>0</v>
      </c>
      <c r="H58" s="11">
        <v>88274</v>
      </c>
      <c r="I58" s="11">
        <v>88274</v>
      </c>
      <c r="J58" s="11">
        <v>0</v>
      </c>
      <c r="K58" s="11">
        <f>F58-I58-J58</f>
        <v>0</v>
      </c>
    </row>
    <row r="59" spans="1:12" s="6" customFormat="1" x14ac:dyDescent="0.3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3">
      <c r="A60" s="13" t="s">
        <v>163</v>
      </c>
      <c r="B60" s="13"/>
      <c r="C60" s="13"/>
      <c r="D60" s="13"/>
      <c r="E60" s="13" t="s">
        <v>165</v>
      </c>
      <c r="F60" s="13"/>
      <c r="G60" s="13"/>
      <c r="H60" s="13"/>
      <c r="I60" s="13" t="s">
        <v>165</v>
      </c>
      <c r="J60" s="13"/>
      <c r="K60" s="13"/>
      <c r="L60" s="13"/>
    </row>
    <row r="61" spans="1:12" x14ac:dyDescent="0.3">
      <c r="A61" s="3" t="s">
        <v>164</v>
      </c>
      <c r="B61" s="3"/>
      <c r="C61" s="3"/>
      <c r="D61" s="3"/>
      <c r="E61" s="3"/>
      <c r="F61" s="3"/>
      <c r="G61" s="3"/>
      <c r="H61" s="3"/>
      <c r="I61" s="3" t="s">
        <v>166</v>
      </c>
      <c r="J61" s="3"/>
      <c r="K61" s="3"/>
      <c r="L61" s="3"/>
    </row>
    <row r="119" spans="1:20" x14ac:dyDescent="0.3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2">
    <mergeCell ref="A60:D60"/>
    <mergeCell ref="A61:D61"/>
    <mergeCell ref="E60:H60"/>
    <mergeCell ref="E61:H61"/>
    <mergeCell ref="I60:L60"/>
    <mergeCell ref="I61:L6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F5AD8-264B-46AD-B35C-A0BD1B590BAF}">
  <dimension ref="A1:T11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167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168</v>
      </c>
      <c r="C11" s="10" t="s">
        <v>21</v>
      </c>
      <c r="D11" s="11">
        <f>D12+D53</f>
        <v>0</v>
      </c>
      <c r="E11" s="11">
        <f>E12+E53</f>
        <v>0</v>
      </c>
      <c r="F11" s="11">
        <f>G11+H11</f>
        <v>2457821</v>
      </c>
      <c r="G11" s="11">
        <f>G12+G53</f>
        <v>893503</v>
      </c>
      <c r="H11" s="11">
        <f>H12+H53</f>
        <v>1564318</v>
      </c>
      <c r="I11" s="11">
        <f>I12+I53</f>
        <v>569431</v>
      </c>
      <c r="J11" s="11">
        <f>J12+J53</f>
        <v>0</v>
      </c>
      <c r="K11" s="11">
        <f>F11-I11-J11</f>
        <v>1888390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D13+D42</f>
        <v>0</v>
      </c>
      <c r="E12" s="11">
        <f>E13+E42</f>
        <v>0</v>
      </c>
      <c r="F12" s="11">
        <f>G12+H12</f>
        <v>2456825</v>
      </c>
      <c r="G12" s="11">
        <f>G13+G42</f>
        <v>893503</v>
      </c>
      <c r="H12" s="11">
        <f>H13+H42</f>
        <v>1563322</v>
      </c>
      <c r="I12" s="11">
        <f>I13+I42</f>
        <v>568435</v>
      </c>
      <c r="J12" s="11">
        <f>J13+J42</f>
        <v>0</v>
      </c>
      <c r="K12" s="11">
        <f>F12-I12-J12</f>
        <v>1888390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D14+D20+D30+D39</f>
        <v>0</v>
      </c>
      <c r="E13" s="11">
        <f>E14+E20+E30+E39</f>
        <v>0</v>
      </c>
      <c r="F13" s="11">
        <f>G13+H13</f>
        <v>1413227</v>
      </c>
      <c r="G13" s="11">
        <f>G14+G20+G30+G39</f>
        <v>409964</v>
      </c>
      <c r="H13" s="11">
        <f>H14+H20+H30+H39</f>
        <v>1003263</v>
      </c>
      <c r="I13" s="11">
        <f>I14+I20+I30+I39</f>
        <v>532182</v>
      </c>
      <c r="J13" s="11">
        <f>J14+J20+J30+J39</f>
        <v>0</v>
      </c>
      <c r="K13" s="11">
        <f>F13-I13-J13</f>
        <v>881045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28712</v>
      </c>
      <c r="G14" s="11">
        <f>+G15</f>
        <v>0</v>
      </c>
      <c r="H14" s="11">
        <f>+H15</f>
        <v>28712</v>
      </c>
      <c r="I14" s="11">
        <f>+I15</f>
        <v>28712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169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28712</v>
      </c>
      <c r="G15" s="11">
        <f>G16+G18</f>
        <v>0</v>
      </c>
      <c r="H15" s="11">
        <f>H16+H18</f>
        <v>28712</v>
      </c>
      <c r="I15" s="11">
        <f>I16+I18</f>
        <v>28712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835</v>
      </c>
      <c r="G16" s="11">
        <f>+G17</f>
        <v>0</v>
      </c>
      <c r="H16" s="11">
        <f>+H17</f>
        <v>835</v>
      </c>
      <c r="I16" s="11">
        <f>+I17</f>
        <v>835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170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835</v>
      </c>
      <c r="G17" s="11">
        <v>0</v>
      </c>
      <c r="H17" s="11">
        <v>835</v>
      </c>
      <c r="I17" s="11">
        <v>835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27877</v>
      </c>
      <c r="G18" s="11">
        <f>G19</f>
        <v>0</v>
      </c>
      <c r="H18" s="11">
        <f>H19</f>
        <v>27877</v>
      </c>
      <c r="I18" s="11">
        <f>I19</f>
        <v>27877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27877</v>
      </c>
      <c r="G19" s="11">
        <v>0</v>
      </c>
      <c r="H19" s="11">
        <v>27877</v>
      </c>
      <c r="I19" s="11">
        <v>27877</v>
      </c>
      <c r="J19" s="11">
        <v>0</v>
      </c>
      <c r="K19" s="11">
        <f>F19-I19-J19</f>
        <v>0</v>
      </c>
    </row>
    <row r="20" spans="1:11" s="6" customFormat="1" x14ac:dyDescent="0.3">
      <c r="A20" s="10" t="s">
        <v>171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888070</v>
      </c>
      <c r="G20" s="11">
        <f>G21</f>
        <v>379590</v>
      </c>
      <c r="H20" s="11">
        <f>H21</f>
        <v>508480</v>
      </c>
      <c r="I20" s="11">
        <f>I21</f>
        <v>90373</v>
      </c>
      <c r="J20" s="11">
        <f>J21</f>
        <v>0</v>
      </c>
      <c r="K20" s="11">
        <f>F20-I20-J20</f>
        <v>797697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</f>
        <v>0</v>
      </c>
      <c r="E21" s="11">
        <f>E22+E25+E29</f>
        <v>0</v>
      </c>
      <c r="F21" s="11">
        <f>G21+H21</f>
        <v>888070</v>
      </c>
      <c r="G21" s="11">
        <f>G22+G25+G29</f>
        <v>379590</v>
      </c>
      <c r="H21" s="11">
        <f>H22+H25+H29</f>
        <v>508480</v>
      </c>
      <c r="I21" s="11">
        <f>I22+I25+I29</f>
        <v>90373</v>
      </c>
      <c r="J21" s="11">
        <f>J22+J25+J29</f>
        <v>0</v>
      </c>
      <c r="K21" s="11">
        <f>F21-I21-J21</f>
        <v>797697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45159</v>
      </c>
      <c r="G22" s="11">
        <f>G23+G24</f>
        <v>11904</v>
      </c>
      <c r="H22" s="11">
        <f>H23+H24</f>
        <v>33255</v>
      </c>
      <c r="I22" s="11">
        <f>I23+I24</f>
        <v>13675</v>
      </c>
      <c r="J22" s="11">
        <f>J23+J24</f>
        <v>0</v>
      </c>
      <c r="K22" s="11">
        <f>F22-I22-J22</f>
        <v>31484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35274</v>
      </c>
      <c r="G23" s="11">
        <v>9833</v>
      </c>
      <c r="H23" s="11">
        <v>25441</v>
      </c>
      <c r="I23" s="11">
        <v>8321</v>
      </c>
      <c r="J23" s="11">
        <v>0</v>
      </c>
      <c r="K23" s="11">
        <f>F23-I23-J23</f>
        <v>26953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9885</v>
      </c>
      <c r="G24" s="11">
        <v>2071</v>
      </c>
      <c r="H24" s="11">
        <v>7814</v>
      </c>
      <c r="I24" s="11">
        <v>5354</v>
      </c>
      <c r="J24" s="11">
        <v>0</v>
      </c>
      <c r="K24" s="11">
        <f>F24-I24-J24</f>
        <v>4531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841311</v>
      </c>
      <c r="G25" s="11">
        <f>G26+G27+G28</f>
        <v>367686</v>
      </c>
      <c r="H25" s="11">
        <f>H26+H27+H28</f>
        <v>473625</v>
      </c>
      <c r="I25" s="11">
        <f>I26+I27+I28</f>
        <v>76098</v>
      </c>
      <c r="J25" s="11">
        <f>J26+J27+J28</f>
        <v>0</v>
      </c>
      <c r="K25" s="11">
        <f>F25-I25-J25</f>
        <v>765213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83442</v>
      </c>
      <c r="G26" s="11">
        <v>27470</v>
      </c>
      <c r="H26" s="11">
        <v>55972</v>
      </c>
      <c r="I26" s="11">
        <v>16085</v>
      </c>
      <c r="J26" s="11">
        <v>0</v>
      </c>
      <c r="K26" s="11">
        <f>F26-I26-J26</f>
        <v>67357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2040</v>
      </c>
      <c r="G27" s="11">
        <v>40</v>
      </c>
      <c r="H27" s="11">
        <v>2000</v>
      </c>
      <c r="I27" s="11">
        <v>290</v>
      </c>
      <c r="J27" s="11">
        <v>0</v>
      </c>
      <c r="K27" s="11">
        <f>F27-I27-J27</f>
        <v>1750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755829</v>
      </c>
      <c r="G28" s="11">
        <v>340176</v>
      </c>
      <c r="H28" s="11">
        <v>415653</v>
      </c>
      <c r="I28" s="11">
        <v>59723</v>
      </c>
      <c r="J28" s="11">
        <v>0</v>
      </c>
      <c r="K28" s="11">
        <f>F28-I28-J28</f>
        <v>696106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1600</v>
      </c>
      <c r="G29" s="11">
        <v>0</v>
      </c>
      <c r="H29" s="11">
        <v>1600</v>
      </c>
      <c r="I29" s="11">
        <v>600</v>
      </c>
      <c r="J29" s="11">
        <v>0</v>
      </c>
      <c r="K29" s="11">
        <f>F29-I29-J29</f>
        <v>1000</v>
      </c>
    </row>
    <row r="30" spans="1:11" s="6" customFormat="1" ht="21.6" x14ac:dyDescent="0.3">
      <c r="A30" s="10" t="s">
        <v>172</v>
      </c>
      <c r="B30" s="10" t="s">
        <v>80</v>
      </c>
      <c r="C30" s="10" t="s">
        <v>81</v>
      </c>
      <c r="D30" s="11">
        <f>D31+D34</f>
        <v>0</v>
      </c>
      <c r="E30" s="11">
        <f>E31+E34</f>
        <v>0</v>
      </c>
      <c r="F30" s="11">
        <f>G30+H30</f>
        <v>491426</v>
      </c>
      <c r="G30" s="11">
        <f>G31+G34</f>
        <v>30374</v>
      </c>
      <c r="H30" s="11">
        <f>H31+H34</f>
        <v>461052</v>
      </c>
      <c r="I30" s="11">
        <f>I31+I34</f>
        <v>413078</v>
      </c>
      <c r="J30" s="11">
        <f>J31+J34</f>
        <v>0</v>
      </c>
      <c r="K30" s="11">
        <f>F30-I30-J30</f>
        <v>78348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+D32+D33</f>
        <v>0</v>
      </c>
      <c r="E31" s="11">
        <f>+E32+E33</f>
        <v>0</v>
      </c>
      <c r="F31" s="11">
        <f>G31+H31</f>
        <v>396000</v>
      </c>
      <c r="G31" s="11">
        <f>+G32+G33</f>
        <v>0</v>
      </c>
      <c r="H31" s="11">
        <f>+H32+H33</f>
        <v>396000</v>
      </c>
      <c r="I31" s="11">
        <f>+I32+I33</f>
        <v>396000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173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132000</v>
      </c>
      <c r="G32" s="11">
        <v>0</v>
      </c>
      <c r="H32" s="11">
        <v>132000</v>
      </c>
      <c r="I32" s="11">
        <v>132000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174</v>
      </c>
      <c r="B33" s="10" t="s">
        <v>89</v>
      </c>
      <c r="C33" s="10" t="s">
        <v>90</v>
      </c>
      <c r="D33" s="11">
        <v>0</v>
      </c>
      <c r="E33" s="11">
        <v>0</v>
      </c>
      <c r="F33" s="11">
        <f>G33+H33</f>
        <v>264000</v>
      </c>
      <c r="G33" s="11">
        <v>0</v>
      </c>
      <c r="H33" s="11">
        <v>264000</v>
      </c>
      <c r="I33" s="11">
        <v>264000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175</v>
      </c>
      <c r="B34" s="10" t="s">
        <v>92</v>
      </c>
      <c r="C34" s="10" t="s">
        <v>93</v>
      </c>
      <c r="D34" s="11">
        <f>D35+D38</f>
        <v>0</v>
      </c>
      <c r="E34" s="11">
        <f>E35+E38</f>
        <v>0</v>
      </c>
      <c r="F34" s="11">
        <f>G34+H34</f>
        <v>95426</v>
      </c>
      <c r="G34" s="11">
        <f>G35+G38</f>
        <v>30374</v>
      </c>
      <c r="H34" s="11">
        <f>H35+H38</f>
        <v>65052</v>
      </c>
      <c r="I34" s="11">
        <f>I35+I38</f>
        <v>17078</v>
      </c>
      <c r="J34" s="11">
        <f>J35+J38</f>
        <v>0</v>
      </c>
      <c r="K34" s="11">
        <f>F34-I34-J34</f>
        <v>78348</v>
      </c>
    </row>
    <row r="35" spans="1:11" s="6" customFormat="1" ht="21.6" x14ac:dyDescent="0.3">
      <c r="A35" s="10" t="s">
        <v>176</v>
      </c>
      <c r="B35" s="10" t="s">
        <v>95</v>
      </c>
      <c r="C35" s="10" t="s">
        <v>96</v>
      </c>
      <c r="D35" s="11">
        <f>D36+D37</f>
        <v>0</v>
      </c>
      <c r="E35" s="11">
        <f>E36+E37</f>
        <v>0</v>
      </c>
      <c r="F35" s="11">
        <f>G35+H35</f>
        <v>90317</v>
      </c>
      <c r="G35" s="11">
        <f>G36+G37</f>
        <v>30374</v>
      </c>
      <c r="H35" s="11">
        <f>H36+H37</f>
        <v>59943</v>
      </c>
      <c r="I35" s="11">
        <f>I36+I37</f>
        <v>16969</v>
      </c>
      <c r="J35" s="11">
        <f>J36+J37</f>
        <v>0</v>
      </c>
      <c r="K35" s="11">
        <f>F35-I35-J35</f>
        <v>73348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84989</v>
      </c>
      <c r="G36" s="11">
        <v>30046</v>
      </c>
      <c r="H36" s="11">
        <v>54943</v>
      </c>
      <c r="I36" s="11">
        <v>14448</v>
      </c>
      <c r="J36" s="11">
        <v>0</v>
      </c>
      <c r="K36" s="11">
        <f>F36-I36-J36</f>
        <v>70541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5328</v>
      </c>
      <c r="G37" s="11">
        <v>328</v>
      </c>
      <c r="H37" s="11">
        <v>5000</v>
      </c>
      <c r="I37" s="11">
        <v>2521</v>
      </c>
      <c r="J37" s="11">
        <v>0</v>
      </c>
      <c r="K37" s="11">
        <f>F37-I37-J37</f>
        <v>2807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0</v>
      </c>
      <c r="E38" s="11">
        <v>0</v>
      </c>
      <c r="F38" s="11">
        <f>G38+H38</f>
        <v>5109</v>
      </c>
      <c r="G38" s="11">
        <v>0</v>
      </c>
      <c r="H38" s="11">
        <v>5109</v>
      </c>
      <c r="I38" s="11">
        <v>109</v>
      </c>
      <c r="J38" s="11">
        <v>0</v>
      </c>
      <c r="K38" s="11">
        <f>F38-I38-J38</f>
        <v>5000</v>
      </c>
    </row>
    <row r="39" spans="1:11" s="6" customFormat="1" x14ac:dyDescent="0.3">
      <c r="A39" s="10" t="s">
        <v>103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G39+H39</f>
        <v>5019</v>
      </c>
      <c r="G39" s="11">
        <f>G40</f>
        <v>0</v>
      </c>
      <c r="H39" s="11">
        <f>H40</f>
        <v>5019</v>
      </c>
      <c r="I39" s="11">
        <f>I40</f>
        <v>19</v>
      </c>
      <c r="J39" s="11">
        <f>J40</f>
        <v>0</v>
      </c>
      <c r="K39" s="11">
        <f>F39-I39-J39</f>
        <v>5000</v>
      </c>
    </row>
    <row r="40" spans="1:11" s="6" customFormat="1" x14ac:dyDescent="0.3">
      <c r="A40" s="10" t="s">
        <v>177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5019</v>
      </c>
      <c r="G40" s="11">
        <f>G41</f>
        <v>0</v>
      </c>
      <c r="H40" s="11">
        <f>H41</f>
        <v>5019</v>
      </c>
      <c r="I40" s="11">
        <f>I41</f>
        <v>19</v>
      </c>
      <c r="J40" s="11">
        <f>J41</f>
        <v>0</v>
      </c>
      <c r="K40" s="11">
        <f>F40-I40-J40</f>
        <v>5000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5019</v>
      </c>
      <c r="G41" s="11">
        <v>0</v>
      </c>
      <c r="H41" s="11">
        <v>5019</v>
      </c>
      <c r="I41" s="11">
        <v>19</v>
      </c>
      <c r="J41" s="11">
        <v>0</v>
      </c>
      <c r="K41" s="11">
        <f>F41-I41-J41</f>
        <v>5000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D43+D47</f>
        <v>0</v>
      </c>
      <c r="E42" s="11">
        <f>E43+E47</f>
        <v>0</v>
      </c>
      <c r="F42" s="11">
        <f>G42+H42</f>
        <v>1043598</v>
      </c>
      <c r="G42" s="11">
        <f>G43+G47</f>
        <v>483539</v>
      </c>
      <c r="H42" s="11">
        <f>H43+H47</f>
        <v>560059</v>
      </c>
      <c r="I42" s="11">
        <f>I43+I47</f>
        <v>36253</v>
      </c>
      <c r="J42" s="11">
        <f>J43+J47</f>
        <v>0</v>
      </c>
      <c r="K42" s="11">
        <f>F42-I42-J42</f>
        <v>1007345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121513</v>
      </c>
      <c r="G43" s="11">
        <f>G44</f>
        <v>85444</v>
      </c>
      <c r="H43" s="11">
        <f>H44</f>
        <v>36069</v>
      </c>
      <c r="I43" s="11">
        <f>I44</f>
        <v>5510</v>
      </c>
      <c r="J43" s="11">
        <f>J44</f>
        <v>0</v>
      </c>
      <c r="K43" s="11">
        <f>F43-I43-J43</f>
        <v>116003</v>
      </c>
    </row>
    <row r="44" spans="1:11" s="6" customFormat="1" ht="21.6" x14ac:dyDescent="0.3">
      <c r="A44" s="10" t="s">
        <v>115</v>
      </c>
      <c r="B44" s="10" t="s">
        <v>122</v>
      </c>
      <c r="C44" s="10" t="s">
        <v>123</v>
      </c>
      <c r="D44" s="11">
        <f>+D45</f>
        <v>0</v>
      </c>
      <c r="E44" s="11">
        <f>+E45</f>
        <v>0</v>
      </c>
      <c r="F44" s="11">
        <f>G44+H44</f>
        <v>121513</v>
      </c>
      <c r="G44" s="11">
        <f>+G45</f>
        <v>85444</v>
      </c>
      <c r="H44" s="11">
        <f>+H45</f>
        <v>36069</v>
      </c>
      <c r="I44" s="11">
        <f>+I45</f>
        <v>5510</v>
      </c>
      <c r="J44" s="11">
        <f>+J45</f>
        <v>0</v>
      </c>
      <c r="K44" s="11">
        <f>F44-I44-J44</f>
        <v>116003</v>
      </c>
    </row>
    <row r="45" spans="1:11" s="6" customFormat="1" x14ac:dyDescent="0.3">
      <c r="A45" s="10" t="s">
        <v>178</v>
      </c>
      <c r="B45" s="10" t="s">
        <v>125</v>
      </c>
      <c r="C45" s="10" t="s">
        <v>126</v>
      </c>
      <c r="D45" s="11">
        <f>D46</f>
        <v>0</v>
      </c>
      <c r="E45" s="11">
        <f>E46</f>
        <v>0</v>
      </c>
      <c r="F45" s="11">
        <f>G45+H45</f>
        <v>121513</v>
      </c>
      <c r="G45" s="11">
        <f>G46</f>
        <v>85444</v>
      </c>
      <c r="H45" s="11">
        <f>H46</f>
        <v>36069</v>
      </c>
      <c r="I45" s="11">
        <f>I46</f>
        <v>5510</v>
      </c>
      <c r="J45" s="11">
        <f>J46</f>
        <v>0</v>
      </c>
      <c r="K45" s="11">
        <f>F45-I45-J45</f>
        <v>116003</v>
      </c>
    </row>
    <row r="46" spans="1:11" s="6" customFormat="1" ht="21.6" x14ac:dyDescent="0.3">
      <c r="A46" s="10" t="s">
        <v>179</v>
      </c>
      <c r="B46" s="10" t="s">
        <v>128</v>
      </c>
      <c r="C46" s="10" t="s">
        <v>129</v>
      </c>
      <c r="D46" s="11">
        <v>0</v>
      </c>
      <c r="E46" s="11">
        <v>0</v>
      </c>
      <c r="F46" s="11">
        <f>G46+H46</f>
        <v>121513</v>
      </c>
      <c r="G46" s="11">
        <v>85444</v>
      </c>
      <c r="H46" s="11">
        <v>36069</v>
      </c>
      <c r="I46" s="11">
        <v>5510</v>
      </c>
      <c r="J46" s="11">
        <v>0</v>
      </c>
      <c r="K46" s="11">
        <f>F46-I46-J46</f>
        <v>116003</v>
      </c>
    </row>
    <row r="47" spans="1:11" s="6" customFormat="1" ht="21.6" x14ac:dyDescent="0.3">
      <c r="A47" s="10" t="s">
        <v>180</v>
      </c>
      <c r="B47" s="10" t="s">
        <v>131</v>
      </c>
      <c r="C47" s="10" t="s">
        <v>132</v>
      </c>
      <c r="D47" s="11">
        <f>+D48+D51</f>
        <v>0</v>
      </c>
      <c r="E47" s="11">
        <f>+E48+E51</f>
        <v>0</v>
      </c>
      <c r="F47" s="11">
        <f>G47+H47</f>
        <v>922085</v>
      </c>
      <c r="G47" s="11">
        <f>+G48+G51</f>
        <v>398095</v>
      </c>
      <c r="H47" s="11">
        <f>+H48+H51</f>
        <v>523990</v>
      </c>
      <c r="I47" s="11">
        <f>+I48+I51</f>
        <v>30743</v>
      </c>
      <c r="J47" s="11">
        <f>+J48+J51</f>
        <v>0</v>
      </c>
      <c r="K47" s="11">
        <f>F47-I47-J47</f>
        <v>891342</v>
      </c>
    </row>
    <row r="48" spans="1:11" s="6" customFormat="1" ht="21.6" x14ac:dyDescent="0.3">
      <c r="A48" s="10" t="s">
        <v>181</v>
      </c>
      <c r="B48" s="10" t="s">
        <v>134</v>
      </c>
      <c r="C48" s="10" t="s">
        <v>135</v>
      </c>
      <c r="D48" s="11">
        <f>D49</f>
        <v>0</v>
      </c>
      <c r="E48" s="11">
        <f>E49</f>
        <v>0</v>
      </c>
      <c r="F48" s="11">
        <f>G48+H48</f>
        <v>843656</v>
      </c>
      <c r="G48" s="11">
        <f>G49</f>
        <v>398063</v>
      </c>
      <c r="H48" s="11">
        <f>H49</f>
        <v>445593</v>
      </c>
      <c r="I48" s="11">
        <f>I49</f>
        <v>20402</v>
      </c>
      <c r="J48" s="11">
        <f>J49</f>
        <v>0</v>
      </c>
      <c r="K48" s="11">
        <f>F48-I48-J48</f>
        <v>823254</v>
      </c>
    </row>
    <row r="49" spans="1:12" s="6" customFormat="1" ht="21.6" x14ac:dyDescent="0.3">
      <c r="A49" s="10" t="s">
        <v>182</v>
      </c>
      <c r="B49" s="10" t="s">
        <v>137</v>
      </c>
      <c r="C49" s="10" t="s">
        <v>138</v>
      </c>
      <c r="D49" s="11">
        <f>D50</f>
        <v>0</v>
      </c>
      <c r="E49" s="11">
        <f>E50</f>
        <v>0</v>
      </c>
      <c r="F49" s="11">
        <f>G49+H49</f>
        <v>843656</v>
      </c>
      <c r="G49" s="11">
        <f>G50</f>
        <v>398063</v>
      </c>
      <c r="H49" s="11">
        <f>H50</f>
        <v>445593</v>
      </c>
      <c r="I49" s="11">
        <f>I50</f>
        <v>20402</v>
      </c>
      <c r="J49" s="11">
        <f>J50</f>
        <v>0</v>
      </c>
      <c r="K49" s="11">
        <f>F49-I49-J49</f>
        <v>823254</v>
      </c>
    </row>
    <row r="50" spans="1:12" s="6" customFormat="1" ht="21.6" x14ac:dyDescent="0.3">
      <c r="A50" s="10" t="s">
        <v>133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843656</v>
      </c>
      <c r="G50" s="11">
        <v>398063</v>
      </c>
      <c r="H50" s="11">
        <v>445593</v>
      </c>
      <c r="I50" s="11">
        <v>20402</v>
      </c>
      <c r="J50" s="11">
        <v>0</v>
      </c>
      <c r="K50" s="11">
        <f>F50-I50-J50</f>
        <v>823254</v>
      </c>
    </row>
    <row r="51" spans="1:12" s="6" customFormat="1" ht="31.8" x14ac:dyDescent="0.3">
      <c r="A51" s="10" t="s">
        <v>183</v>
      </c>
      <c r="B51" s="10" t="s">
        <v>143</v>
      </c>
      <c r="C51" s="10" t="s">
        <v>144</v>
      </c>
      <c r="D51" s="11">
        <f>+D52</f>
        <v>0</v>
      </c>
      <c r="E51" s="11">
        <f>+E52</f>
        <v>0</v>
      </c>
      <c r="F51" s="11">
        <f>G51+H51</f>
        <v>78429</v>
      </c>
      <c r="G51" s="11">
        <f>+G52</f>
        <v>32</v>
      </c>
      <c r="H51" s="11">
        <f>+H52</f>
        <v>78397</v>
      </c>
      <c r="I51" s="11">
        <f>+I52</f>
        <v>10341</v>
      </c>
      <c r="J51" s="11">
        <f>+J52</f>
        <v>0</v>
      </c>
      <c r="K51" s="11">
        <f>F51-I51-J51</f>
        <v>68088</v>
      </c>
    </row>
    <row r="52" spans="1:12" s="6" customFormat="1" x14ac:dyDescent="0.3">
      <c r="A52" s="10" t="s">
        <v>184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78429</v>
      </c>
      <c r="G52" s="11">
        <v>32</v>
      </c>
      <c r="H52" s="11">
        <v>78397</v>
      </c>
      <c r="I52" s="11">
        <v>10341</v>
      </c>
      <c r="J52" s="11">
        <v>0</v>
      </c>
      <c r="K52" s="11">
        <f>F52-I52-J52</f>
        <v>68088</v>
      </c>
    </row>
    <row r="53" spans="1:12" s="6" customFormat="1" x14ac:dyDescent="0.3">
      <c r="A53" s="10" t="s">
        <v>185</v>
      </c>
      <c r="B53" s="10" t="s">
        <v>149</v>
      </c>
      <c r="C53" s="10" t="s">
        <v>150</v>
      </c>
      <c r="D53" s="11">
        <f>D54</f>
        <v>0</v>
      </c>
      <c r="E53" s="11">
        <f>E54</f>
        <v>0</v>
      </c>
      <c r="F53" s="11">
        <f>G53+H53</f>
        <v>996</v>
      </c>
      <c r="G53" s="11">
        <f>G54</f>
        <v>0</v>
      </c>
      <c r="H53" s="11">
        <f>H54</f>
        <v>996</v>
      </c>
      <c r="I53" s="11">
        <f>I54</f>
        <v>996</v>
      </c>
      <c r="J53" s="11">
        <f>J54</f>
        <v>0</v>
      </c>
      <c r="K53" s="11">
        <f>F53-I53-J53</f>
        <v>0</v>
      </c>
    </row>
    <row r="54" spans="1:12" s="6" customFormat="1" ht="21.6" x14ac:dyDescent="0.3">
      <c r="A54" s="10" t="s">
        <v>186</v>
      </c>
      <c r="B54" s="10" t="s">
        <v>152</v>
      </c>
      <c r="C54" s="10" t="s">
        <v>153</v>
      </c>
      <c r="D54" s="11">
        <f>D55</f>
        <v>0</v>
      </c>
      <c r="E54" s="11">
        <f>E55</f>
        <v>0</v>
      </c>
      <c r="F54" s="11">
        <f>G54+H54</f>
        <v>996</v>
      </c>
      <c r="G54" s="11">
        <f>G55</f>
        <v>0</v>
      </c>
      <c r="H54" s="11">
        <f>H55</f>
        <v>996</v>
      </c>
      <c r="I54" s="11">
        <f>I55</f>
        <v>996</v>
      </c>
      <c r="J54" s="11">
        <f>J55</f>
        <v>0</v>
      </c>
      <c r="K54" s="11">
        <f>F54-I54-J54</f>
        <v>0</v>
      </c>
    </row>
    <row r="55" spans="1:12" s="6" customFormat="1" ht="62.4" x14ac:dyDescent="0.3">
      <c r="A55" s="10" t="s">
        <v>187</v>
      </c>
      <c r="B55" s="10" t="s">
        <v>155</v>
      </c>
      <c r="C55" s="10" t="s">
        <v>156</v>
      </c>
      <c r="D55" s="11">
        <f>+D56</f>
        <v>0</v>
      </c>
      <c r="E55" s="11">
        <f>+E56</f>
        <v>0</v>
      </c>
      <c r="F55" s="11">
        <f>G55+H55</f>
        <v>996</v>
      </c>
      <c r="G55" s="11">
        <f>+G56</f>
        <v>0</v>
      </c>
      <c r="H55" s="11">
        <f>+H56</f>
        <v>996</v>
      </c>
      <c r="I55" s="11">
        <f>+I56</f>
        <v>996</v>
      </c>
      <c r="J55" s="11">
        <f>+J56</f>
        <v>0</v>
      </c>
      <c r="K55" s="11">
        <f>F55-I55-J55</f>
        <v>0</v>
      </c>
    </row>
    <row r="56" spans="1:12" s="6" customFormat="1" ht="21.6" x14ac:dyDescent="0.3">
      <c r="A56" s="10" t="s">
        <v>188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996</v>
      </c>
      <c r="G56" s="11">
        <v>0</v>
      </c>
      <c r="H56" s="11">
        <v>996</v>
      </c>
      <c r="I56" s="11">
        <v>996</v>
      </c>
      <c r="J56" s="11">
        <v>0</v>
      </c>
      <c r="K56" s="11">
        <f>F56-I56-J56</f>
        <v>0</v>
      </c>
    </row>
    <row r="57" spans="1:12" s="6" customFormat="1" x14ac:dyDescent="0.3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3">
      <c r="A58" s="13" t="s">
        <v>163</v>
      </c>
      <c r="B58" s="13"/>
      <c r="C58" s="13"/>
      <c r="D58" s="13"/>
      <c r="E58" s="13" t="s">
        <v>165</v>
      </c>
      <c r="F58" s="13"/>
      <c r="G58" s="13"/>
      <c r="H58" s="13"/>
      <c r="I58" s="13" t="s">
        <v>165</v>
      </c>
      <c r="J58" s="13"/>
      <c r="K58" s="13"/>
      <c r="L58" s="13"/>
    </row>
    <row r="59" spans="1:12" x14ac:dyDescent="0.3">
      <c r="A59" s="3" t="s">
        <v>164</v>
      </c>
      <c r="B59" s="3"/>
      <c r="C59" s="3"/>
      <c r="D59" s="3"/>
      <c r="E59" s="3"/>
      <c r="F59" s="3"/>
      <c r="G59" s="3"/>
      <c r="H59" s="3"/>
      <c r="I59" s="3" t="s">
        <v>166</v>
      </c>
      <c r="J59" s="3"/>
      <c r="K59" s="3"/>
      <c r="L59" s="3"/>
    </row>
    <row r="115" spans="1:20" x14ac:dyDescent="0.3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2">
    <mergeCell ref="A58:D58"/>
    <mergeCell ref="A59:D59"/>
    <mergeCell ref="E58:H58"/>
    <mergeCell ref="E59:H59"/>
    <mergeCell ref="I58:L58"/>
    <mergeCell ref="I59:L5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65C02-EDE5-4F25-B5A4-63A5FBDAF9EA}">
  <dimension ref="A1:T3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189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190</v>
      </c>
      <c r="C11" s="10" t="s">
        <v>21</v>
      </c>
      <c r="D11" s="11">
        <f>+D12</f>
        <v>0</v>
      </c>
      <c r="E11" s="11">
        <f>+E12</f>
        <v>0</v>
      </c>
      <c r="F11" s="11">
        <f>G11+H11</f>
        <v>88274</v>
      </c>
      <c r="G11" s="11">
        <f>+G12</f>
        <v>0</v>
      </c>
      <c r="H11" s="11">
        <f>+H12</f>
        <v>88274</v>
      </c>
      <c r="I11" s="11">
        <f>+I12</f>
        <v>88274</v>
      </c>
      <c r="J11" s="11">
        <f>+J12</f>
        <v>0</v>
      </c>
      <c r="K11" s="11">
        <f>F11-I11-J11</f>
        <v>0</v>
      </c>
    </row>
    <row r="12" spans="1:11" s="6" customFormat="1" x14ac:dyDescent="0.3">
      <c r="A12" s="10" t="s">
        <v>85</v>
      </c>
      <c r="B12" s="10" t="s">
        <v>149</v>
      </c>
      <c r="C12" s="10" t="s">
        <v>150</v>
      </c>
      <c r="D12" s="11">
        <f>D13</f>
        <v>0</v>
      </c>
      <c r="E12" s="11">
        <f>E13</f>
        <v>0</v>
      </c>
      <c r="F12" s="11">
        <f>G12+H12</f>
        <v>88274</v>
      </c>
      <c r="G12" s="11">
        <f>G13</f>
        <v>0</v>
      </c>
      <c r="H12" s="11">
        <f>H13</f>
        <v>88274</v>
      </c>
      <c r="I12" s="11">
        <f>I13</f>
        <v>88274</v>
      </c>
      <c r="J12" s="11">
        <f>J13</f>
        <v>0</v>
      </c>
      <c r="K12" s="11">
        <f>F12-I12-J12</f>
        <v>0</v>
      </c>
    </row>
    <row r="13" spans="1:11" s="6" customFormat="1" ht="21.6" x14ac:dyDescent="0.3">
      <c r="A13" s="10" t="s">
        <v>191</v>
      </c>
      <c r="B13" s="10" t="s">
        <v>152</v>
      </c>
      <c r="C13" s="10" t="s">
        <v>153</v>
      </c>
      <c r="D13" s="11">
        <f>D14</f>
        <v>0</v>
      </c>
      <c r="E13" s="11">
        <f>E14</f>
        <v>0</v>
      </c>
      <c r="F13" s="11">
        <f>G13+H13</f>
        <v>88274</v>
      </c>
      <c r="G13" s="11">
        <f>G14</f>
        <v>0</v>
      </c>
      <c r="H13" s="11">
        <f>H14</f>
        <v>88274</v>
      </c>
      <c r="I13" s="11">
        <f>I14</f>
        <v>88274</v>
      </c>
      <c r="J13" s="11">
        <f>J14</f>
        <v>0</v>
      </c>
      <c r="K13" s="11">
        <f>F13-I13-J13</f>
        <v>0</v>
      </c>
    </row>
    <row r="14" spans="1:11" s="6" customFormat="1" ht="62.4" x14ac:dyDescent="0.3">
      <c r="A14" s="10" t="s">
        <v>174</v>
      </c>
      <c r="B14" s="10" t="s">
        <v>155</v>
      </c>
      <c r="C14" s="10" t="s">
        <v>156</v>
      </c>
      <c r="D14" s="11">
        <f>+D15</f>
        <v>0</v>
      </c>
      <c r="E14" s="11">
        <f>+E15</f>
        <v>0</v>
      </c>
      <c r="F14" s="11">
        <f>G14+H14</f>
        <v>88274</v>
      </c>
      <c r="G14" s="11">
        <f>+G15</f>
        <v>0</v>
      </c>
      <c r="H14" s="11">
        <f>+H15</f>
        <v>88274</v>
      </c>
      <c r="I14" s="11">
        <f>+I15</f>
        <v>88274</v>
      </c>
      <c r="J14" s="11">
        <f>+J15</f>
        <v>0</v>
      </c>
      <c r="K14" s="11">
        <f>F14-I14-J14</f>
        <v>0</v>
      </c>
    </row>
    <row r="15" spans="1:11" s="6" customFormat="1" x14ac:dyDescent="0.3">
      <c r="A15" s="10" t="s">
        <v>192</v>
      </c>
      <c r="B15" s="10" t="s">
        <v>161</v>
      </c>
      <c r="C15" s="10" t="s">
        <v>162</v>
      </c>
      <c r="D15" s="11">
        <v>0</v>
      </c>
      <c r="E15" s="11">
        <v>0</v>
      </c>
      <c r="F15" s="11">
        <f>G15+H15</f>
        <v>88274</v>
      </c>
      <c r="G15" s="11">
        <v>0</v>
      </c>
      <c r="H15" s="11">
        <v>88274</v>
      </c>
      <c r="I15" s="11">
        <v>88274</v>
      </c>
      <c r="J15" s="11">
        <v>0</v>
      </c>
      <c r="K15" s="11">
        <f>F15-I15-J15</f>
        <v>0</v>
      </c>
    </row>
    <row r="16" spans="1:11" s="6" customFormat="1" x14ac:dyDescent="0.3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3">
      <c r="A17" s="13" t="s">
        <v>163</v>
      </c>
      <c r="B17" s="13"/>
      <c r="C17" s="13"/>
      <c r="D17" s="13"/>
      <c r="E17" s="13" t="s">
        <v>165</v>
      </c>
      <c r="F17" s="13"/>
      <c r="G17" s="13"/>
      <c r="H17" s="13"/>
      <c r="I17" s="13" t="s">
        <v>165</v>
      </c>
      <c r="J17" s="13"/>
      <c r="K17" s="13"/>
      <c r="L17" s="13"/>
    </row>
    <row r="18" spans="1:12" x14ac:dyDescent="0.3">
      <c r="A18" s="3" t="s">
        <v>164</v>
      </c>
      <c r="B18" s="3"/>
      <c r="C18" s="3"/>
      <c r="D18" s="3"/>
      <c r="E18" s="3"/>
      <c r="F18" s="3"/>
      <c r="G18" s="3"/>
      <c r="H18" s="3"/>
      <c r="I18" s="3" t="s">
        <v>166</v>
      </c>
      <c r="J18" s="3"/>
      <c r="K18" s="3"/>
      <c r="L18" s="3"/>
    </row>
    <row r="33" spans="1:20" x14ac:dyDescent="0.3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A17:D17"/>
    <mergeCell ref="A18:D18"/>
    <mergeCell ref="E17:H17"/>
    <mergeCell ref="E18:H18"/>
    <mergeCell ref="I17:L17"/>
    <mergeCell ref="I18:L1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2019-05-02T06:37:43Z</dcterms:created>
  <dcterms:modified xsi:type="dcterms:W3CDTF">2019-05-02T06:37:53Z</dcterms:modified>
</cp:coreProperties>
</file>