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ru\VASLUI\pt site\BOTESTI\"/>
    </mc:Choice>
  </mc:AlternateContent>
  <bookViews>
    <workbookView xWindow="0" yWindow="0" windowWidth="16335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 s="1"/>
  <c r="E17" i="1"/>
  <c r="E16" i="1" s="1"/>
  <c r="E15" i="1" s="1"/>
  <c r="G17" i="1"/>
  <c r="F17" i="1" s="1"/>
  <c r="K17" i="1" s="1"/>
  <c r="H17" i="1"/>
  <c r="H16" i="1" s="1"/>
  <c r="I17" i="1"/>
  <c r="I16" i="1" s="1"/>
  <c r="J17" i="1"/>
  <c r="J16" i="1" s="1"/>
  <c r="F18" i="1"/>
  <c r="K18" i="1"/>
  <c r="I19" i="1"/>
  <c r="D20" i="1"/>
  <c r="D19" i="1" s="1"/>
  <c r="E20" i="1"/>
  <c r="E19" i="1" s="1"/>
  <c r="G20" i="1"/>
  <c r="F20" i="1" s="1"/>
  <c r="K20" i="1" s="1"/>
  <c r="H20" i="1"/>
  <c r="H19" i="1" s="1"/>
  <c r="I20" i="1"/>
  <c r="J20" i="1"/>
  <c r="J19" i="1" s="1"/>
  <c r="F21" i="1"/>
  <c r="K21" i="1"/>
  <c r="F22" i="1"/>
  <c r="K22" i="1" s="1"/>
  <c r="D23" i="1"/>
  <c r="E23" i="1"/>
  <c r="G23" i="1"/>
  <c r="F23" i="1" s="1"/>
  <c r="K23" i="1" s="1"/>
  <c r="H23" i="1"/>
  <c r="I23" i="1"/>
  <c r="J23" i="1"/>
  <c r="F24" i="1"/>
  <c r="K24" i="1"/>
  <c r="F25" i="1"/>
  <c r="K25" i="1"/>
  <c r="I26" i="1"/>
  <c r="D27" i="1"/>
  <c r="D26" i="1" s="1"/>
  <c r="E27" i="1"/>
  <c r="E26" i="1" s="1"/>
  <c r="G27" i="1"/>
  <c r="F27" i="1" s="1"/>
  <c r="H27" i="1"/>
  <c r="H26" i="1" s="1"/>
  <c r="I27" i="1"/>
  <c r="J27" i="1"/>
  <c r="J26" i="1" s="1"/>
  <c r="F28" i="1"/>
  <c r="K28" i="1"/>
  <c r="D31" i="1"/>
  <c r="D30" i="1" s="1"/>
  <c r="D29" i="1" s="1"/>
  <c r="E31" i="1"/>
  <c r="E30" i="1" s="1"/>
  <c r="E29" i="1" s="1"/>
  <c r="G31" i="1"/>
  <c r="F31" i="1" s="1"/>
  <c r="K31" i="1" s="1"/>
  <c r="H31" i="1"/>
  <c r="H30" i="1" s="1"/>
  <c r="H29" i="1" s="1"/>
  <c r="I31" i="1"/>
  <c r="I30" i="1" s="1"/>
  <c r="I29" i="1" s="1"/>
  <c r="J31" i="1"/>
  <c r="J30" i="1" s="1"/>
  <c r="J29" i="1" s="1"/>
  <c r="F32" i="1"/>
  <c r="K32" i="1" s="1"/>
  <c r="F33" i="1"/>
  <c r="K33" i="1"/>
  <c r="D34" i="1"/>
  <c r="E34" i="1"/>
  <c r="G34" i="1"/>
  <c r="F34" i="1" s="1"/>
  <c r="K34" i="1" s="1"/>
  <c r="H34" i="1"/>
  <c r="I34" i="1"/>
  <c r="J34" i="1"/>
  <c r="F35" i="1"/>
  <c r="K35" i="1"/>
  <c r="F36" i="1"/>
  <c r="K36" i="1"/>
  <c r="F37" i="1"/>
  <c r="K37" i="1" s="1"/>
  <c r="F38" i="1"/>
  <c r="K38" i="1"/>
  <c r="F39" i="1"/>
  <c r="K39" i="1"/>
  <c r="D41" i="1"/>
  <c r="E41" i="1"/>
  <c r="G41" i="1"/>
  <c r="F41" i="1" s="1"/>
  <c r="K41" i="1" s="1"/>
  <c r="H41" i="1"/>
  <c r="H40" i="1" s="1"/>
  <c r="I41" i="1"/>
  <c r="J41" i="1"/>
  <c r="J40" i="1" s="1"/>
  <c r="F42" i="1"/>
  <c r="K42" i="1"/>
  <c r="F43" i="1"/>
  <c r="K43" i="1" s="1"/>
  <c r="F44" i="1"/>
  <c r="K44" i="1"/>
  <c r="F45" i="1"/>
  <c r="K45" i="1"/>
  <c r="F46" i="1"/>
  <c r="K46" i="1"/>
  <c r="F47" i="1"/>
  <c r="K47" i="1" s="1"/>
  <c r="F48" i="1"/>
  <c r="K48" i="1"/>
  <c r="D49" i="1"/>
  <c r="E49" i="1"/>
  <c r="G49" i="1"/>
  <c r="F49" i="1" s="1"/>
  <c r="H49" i="1"/>
  <c r="I49" i="1"/>
  <c r="J49" i="1"/>
  <c r="K49" i="1"/>
  <c r="F50" i="1"/>
  <c r="K50" i="1"/>
  <c r="D51" i="1"/>
  <c r="E51" i="1"/>
  <c r="G51" i="1"/>
  <c r="F51" i="1" s="1"/>
  <c r="H51" i="1"/>
  <c r="I51" i="1"/>
  <c r="I40" i="1" s="1"/>
  <c r="J51" i="1"/>
  <c r="F52" i="1"/>
  <c r="K52" i="1"/>
  <c r="F53" i="1"/>
  <c r="K53" i="1" s="1"/>
  <c r="D55" i="1"/>
  <c r="D54" i="1" s="1"/>
  <c r="E55" i="1"/>
  <c r="E54" i="1" s="1"/>
  <c r="G55" i="1"/>
  <c r="F55" i="1" s="1"/>
  <c r="K55" i="1" s="1"/>
  <c r="H55" i="1"/>
  <c r="H54" i="1" s="1"/>
  <c r="I55" i="1"/>
  <c r="I54" i="1" s="1"/>
  <c r="J55" i="1"/>
  <c r="J54" i="1" s="1"/>
  <c r="F56" i="1"/>
  <c r="K56" i="1"/>
  <c r="F57" i="1"/>
  <c r="K57" i="1"/>
  <c r="F58" i="1"/>
  <c r="K58" i="1"/>
  <c r="F59" i="1"/>
  <c r="K59" i="1" s="1"/>
  <c r="E60" i="1"/>
  <c r="D61" i="1"/>
  <c r="D60" i="1" s="1"/>
  <c r="E61" i="1"/>
  <c r="G61" i="1"/>
  <c r="F61" i="1" s="1"/>
  <c r="K61" i="1" s="1"/>
  <c r="H61" i="1"/>
  <c r="H60" i="1" s="1"/>
  <c r="I61" i="1"/>
  <c r="I60" i="1" s="1"/>
  <c r="J61" i="1"/>
  <c r="J60" i="1" s="1"/>
  <c r="F62" i="1"/>
  <c r="K62" i="1"/>
  <c r="F66" i="1"/>
  <c r="K66" i="1"/>
  <c r="F67" i="1"/>
  <c r="K67" i="1"/>
  <c r="D68" i="1"/>
  <c r="D65" i="1" s="1"/>
  <c r="D64" i="1" s="1"/>
  <c r="E68" i="1"/>
  <c r="G68" i="1"/>
  <c r="H68" i="1"/>
  <c r="H65" i="1" s="1"/>
  <c r="H64" i="1" s="1"/>
  <c r="I68" i="1"/>
  <c r="I65" i="1" s="1"/>
  <c r="I64" i="1" s="1"/>
  <c r="J68" i="1"/>
  <c r="F69" i="1"/>
  <c r="K69" i="1" s="1"/>
  <c r="D70" i="1"/>
  <c r="E70" i="1"/>
  <c r="E65" i="1" s="1"/>
  <c r="E64" i="1" s="1"/>
  <c r="G70" i="1"/>
  <c r="F70" i="1" s="1"/>
  <c r="K70" i="1" s="1"/>
  <c r="H70" i="1"/>
  <c r="I70" i="1"/>
  <c r="J70" i="1"/>
  <c r="J65" i="1" s="1"/>
  <c r="J64" i="1" s="1"/>
  <c r="F71" i="1"/>
  <c r="K71" i="1"/>
  <c r="F72" i="1"/>
  <c r="K72" i="1"/>
  <c r="F73" i="1"/>
  <c r="K73" i="1"/>
  <c r="D74" i="1"/>
  <c r="E74" i="1"/>
  <c r="G74" i="1"/>
  <c r="F74" i="1" s="1"/>
  <c r="K74" i="1" s="1"/>
  <c r="H74" i="1"/>
  <c r="I74" i="1"/>
  <c r="J74" i="1"/>
  <c r="F75" i="1"/>
  <c r="K75" i="1" s="1"/>
  <c r="D77" i="1"/>
  <c r="E77" i="1"/>
  <c r="E76" i="1" s="1"/>
  <c r="G77" i="1"/>
  <c r="F77" i="1" s="1"/>
  <c r="K77" i="1" s="1"/>
  <c r="H77" i="1"/>
  <c r="I77" i="1"/>
  <c r="J77" i="1"/>
  <c r="F78" i="1"/>
  <c r="K78" i="1"/>
  <c r="F79" i="1"/>
  <c r="K79" i="1"/>
  <c r="F80" i="1"/>
  <c r="K80" i="1"/>
  <c r="F81" i="1"/>
  <c r="K81" i="1" s="1"/>
  <c r="F82" i="1"/>
  <c r="K82" i="1"/>
  <c r="F83" i="1"/>
  <c r="K83" i="1"/>
  <c r="F84" i="1"/>
  <c r="K84" i="1"/>
  <c r="F85" i="1"/>
  <c r="K85" i="1" s="1"/>
  <c r="F86" i="1"/>
  <c r="K86" i="1"/>
  <c r="D87" i="1"/>
  <c r="E87" i="1"/>
  <c r="G87" i="1"/>
  <c r="F87" i="1" s="1"/>
  <c r="H87" i="1"/>
  <c r="I87" i="1"/>
  <c r="J87" i="1"/>
  <c r="K87" i="1"/>
  <c r="F88" i="1"/>
  <c r="K88" i="1"/>
  <c r="F89" i="1"/>
  <c r="K89" i="1"/>
  <c r="D91" i="1"/>
  <c r="D90" i="1" s="1"/>
  <c r="E91" i="1"/>
  <c r="E90" i="1" s="1"/>
  <c r="G91" i="1"/>
  <c r="F91" i="1" s="1"/>
  <c r="K91" i="1" s="1"/>
  <c r="H91" i="1"/>
  <c r="H90" i="1" s="1"/>
  <c r="I91" i="1"/>
  <c r="I90" i="1" s="1"/>
  <c r="J91" i="1"/>
  <c r="J90" i="1" s="1"/>
  <c r="F92" i="1"/>
  <c r="K92" i="1" s="1"/>
  <c r="F93" i="1"/>
  <c r="K93" i="1"/>
  <c r="D94" i="1"/>
  <c r="E94" i="1"/>
  <c r="G94" i="1"/>
  <c r="F94" i="1" s="1"/>
  <c r="K94" i="1" s="1"/>
  <c r="H94" i="1"/>
  <c r="I94" i="1"/>
  <c r="J94" i="1"/>
  <c r="F95" i="1"/>
  <c r="K95" i="1"/>
  <c r="F96" i="1"/>
  <c r="K96" i="1"/>
  <c r="G97" i="1"/>
  <c r="D98" i="1"/>
  <c r="D97" i="1" s="1"/>
  <c r="E98" i="1"/>
  <c r="E97" i="1" s="1"/>
  <c r="G98" i="1"/>
  <c r="F98" i="1" s="1"/>
  <c r="K98" i="1" s="1"/>
  <c r="H98" i="1"/>
  <c r="H97" i="1" s="1"/>
  <c r="I98" i="1"/>
  <c r="I97" i="1" s="1"/>
  <c r="J98" i="1"/>
  <c r="J97" i="1" s="1"/>
  <c r="F99" i="1"/>
  <c r="K99" i="1" s="1"/>
  <c r="F100" i="1"/>
  <c r="K100" i="1"/>
  <c r="F101" i="1"/>
  <c r="K101" i="1"/>
  <c r="F102" i="1"/>
  <c r="K102" i="1"/>
  <c r="F103" i="1"/>
  <c r="K103" i="1" s="1"/>
  <c r="F104" i="1"/>
  <c r="K104" i="1"/>
  <c r="F105" i="1"/>
  <c r="K105" i="1"/>
  <c r="F106" i="1"/>
  <c r="K106" i="1"/>
  <c r="D107" i="1"/>
  <c r="E107" i="1"/>
  <c r="G107" i="1"/>
  <c r="F107" i="1" s="1"/>
  <c r="K107" i="1" s="1"/>
  <c r="H107" i="1"/>
  <c r="I107" i="1"/>
  <c r="J107" i="1"/>
  <c r="F108" i="1"/>
  <c r="K108" i="1" s="1"/>
  <c r="F109" i="1"/>
  <c r="K109" i="1"/>
  <c r="F110" i="1"/>
  <c r="K110" i="1"/>
  <c r="F111" i="1"/>
  <c r="K111" i="1"/>
  <c r="D112" i="1"/>
  <c r="E112" i="1"/>
  <c r="G112" i="1"/>
  <c r="F112" i="1" s="1"/>
  <c r="K112" i="1" s="1"/>
  <c r="H112" i="1"/>
  <c r="I112" i="1"/>
  <c r="J112" i="1"/>
  <c r="F113" i="1"/>
  <c r="K113" i="1" s="1"/>
  <c r="F114" i="1"/>
  <c r="K114" i="1"/>
  <c r="F115" i="1"/>
  <c r="K115" i="1"/>
  <c r="F116" i="1"/>
  <c r="K116" i="1"/>
  <c r="F117" i="1"/>
  <c r="K117" i="1" s="1"/>
  <c r="E118" i="1"/>
  <c r="D119" i="1"/>
  <c r="D118" i="1" s="1"/>
  <c r="E119" i="1"/>
  <c r="G119" i="1"/>
  <c r="F119" i="1" s="1"/>
  <c r="K119" i="1" s="1"/>
  <c r="H119" i="1"/>
  <c r="H118" i="1" s="1"/>
  <c r="I119" i="1"/>
  <c r="I118" i="1" s="1"/>
  <c r="J119" i="1"/>
  <c r="J118" i="1" s="1"/>
  <c r="F120" i="1"/>
  <c r="K120" i="1"/>
  <c r="F121" i="1"/>
  <c r="K121" i="1"/>
  <c r="F122" i="1"/>
  <c r="K122" i="1"/>
  <c r="F123" i="1"/>
  <c r="K123" i="1" s="1"/>
  <c r="F124" i="1"/>
  <c r="K124" i="1"/>
  <c r="D126" i="1"/>
  <c r="E126" i="1"/>
  <c r="G126" i="1"/>
  <c r="F126" i="1" s="1"/>
  <c r="H126" i="1"/>
  <c r="H125" i="1" s="1"/>
  <c r="I126" i="1"/>
  <c r="J126" i="1"/>
  <c r="J125" i="1" s="1"/>
  <c r="K126" i="1"/>
  <c r="F127" i="1"/>
  <c r="K127" i="1"/>
  <c r="F128" i="1"/>
  <c r="K128" i="1"/>
  <c r="F129" i="1"/>
  <c r="K129" i="1" s="1"/>
  <c r="F130" i="1"/>
  <c r="K130" i="1"/>
  <c r="F131" i="1"/>
  <c r="K131" i="1"/>
  <c r="F132" i="1"/>
  <c r="K132" i="1"/>
  <c r="F133" i="1"/>
  <c r="K133" i="1" s="1"/>
  <c r="F134" i="1"/>
  <c r="K134" i="1"/>
  <c r="F135" i="1"/>
  <c r="K135" i="1"/>
  <c r="D137" i="1"/>
  <c r="D136" i="1" s="1"/>
  <c r="E137" i="1"/>
  <c r="E136" i="1" s="1"/>
  <c r="F137" i="1"/>
  <c r="G137" i="1"/>
  <c r="G136" i="1" s="1"/>
  <c r="F136" i="1" s="1"/>
  <c r="H137" i="1"/>
  <c r="H136" i="1" s="1"/>
  <c r="I137" i="1"/>
  <c r="K137" i="1" s="1"/>
  <c r="J137" i="1"/>
  <c r="J136" i="1" s="1"/>
  <c r="F138" i="1"/>
  <c r="K138" i="1"/>
  <c r="F139" i="1"/>
  <c r="K139" i="1" s="1"/>
  <c r="F143" i="1"/>
  <c r="K143" i="1"/>
  <c r="F144" i="1"/>
  <c r="K144" i="1"/>
  <c r="F145" i="1"/>
  <c r="K145" i="1"/>
  <c r="F146" i="1"/>
  <c r="K146" i="1" s="1"/>
  <c r="F147" i="1"/>
  <c r="K147" i="1"/>
  <c r="F148" i="1"/>
  <c r="K148" i="1"/>
  <c r="D149" i="1"/>
  <c r="D142" i="1" s="1"/>
  <c r="D141" i="1" s="1"/>
  <c r="D140" i="1" s="1"/>
  <c r="E149" i="1"/>
  <c r="F149" i="1"/>
  <c r="G149" i="1"/>
  <c r="H149" i="1"/>
  <c r="H142" i="1" s="1"/>
  <c r="H141" i="1" s="1"/>
  <c r="H140" i="1" s="1"/>
  <c r="I149" i="1"/>
  <c r="J149" i="1"/>
  <c r="K149" i="1"/>
  <c r="F150" i="1"/>
  <c r="K150" i="1"/>
  <c r="F151" i="1"/>
  <c r="K151" i="1" s="1"/>
  <c r="F152" i="1"/>
  <c r="K152" i="1"/>
  <c r="F153" i="1"/>
  <c r="K153" i="1"/>
  <c r="F154" i="1"/>
  <c r="K154" i="1"/>
  <c r="F155" i="1"/>
  <c r="K155" i="1" s="1"/>
  <c r="F156" i="1"/>
  <c r="K156" i="1"/>
  <c r="F157" i="1"/>
  <c r="K157" i="1"/>
  <c r="D158" i="1"/>
  <c r="E158" i="1"/>
  <c r="F158" i="1"/>
  <c r="G158" i="1"/>
  <c r="H158" i="1"/>
  <c r="I158" i="1"/>
  <c r="J158" i="1"/>
  <c r="K158" i="1"/>
  <c r="F159" i="1"/>
  <c r="K159" i="1"/>
  <c r="F160" i="1"/>
  <c r="K160" i="1" s="1"/>
  <c r="F161" i="1"/>
  <c r="K161" i="1"/>
  <c r="F162" i="1"/>
  <c r="K162" i="1"/>
  <c r="D163" i="1"/>
  <c r="E163" i="1"/>
  <c r="E142" i="1" s="1"/>
  <c r="E141" i="1" s="1"/>
  <c r="E140" i="1" s="1"/>
  <c r="F163" i="1"/>
  <c r="G163" i="1"/>
  <c r="H163" i="1"/>
  <c r="I163" i="1"/>
  <c r="I142" i="1" s="1"/>
  <c r="I141" i="1" s="1"/>
  <c r="I140" i="1" s="1"/>
  <c r="J163" i="1"/>
  <c r="J142" i="1" s="1"/>
  <c r="J141" i="1" s="1"/>
  <c r="J140" i="1" s="1"/>
  <c r="F164" i="1"/>
  <c r="K164" i="1"/>
  <c r="F165" i="1"/>
  <c r="K165" i="1" s="1"/>
  <c r="F166" i="1"/>
  <c r="K166" i="1"/>
  <c r="F167" i="1"/>
  <c r="K167" i="1"/>
  <c r="F168" i="1"/>
  <c r="K168" i="1"/>
  <c r="F169" i="1"/>
  <c r="K169" i="1" s="1"/>
  <c r="F170" i="1"/>
  <c r="K170" i="1"/>
  <c r="F171" i="1"/>
  <c r="K171" i="1"/>
  <c r="F172" i="1"/>
  <c r="K172" i="1"/>
  <c r="F173" i="1"/>
  <c r="K173" i="1" s="1"/>
  <c r="F174" i="1"/>
  <c r="K174" i="1"/>
  <c r="F175" i="1"/>
  <c r="K175" i="1"/>
  <c r="F176" i="1"/>
  <c r="K176" i="1"/>
  <c r="F177" i="1"/>
  <c r="K177" i="1" s="1"/>
  <c r="F178" i="1"/>
  <c r="K178" i="1"/>
  <c r="F179" i="1"/>
  <c r="K179" i="1"/>
  <c r="F180" i="1"/>
  <c r="K180" i="1"/>
  <c r="F181" i="1"/>
  <c r="K181" i="1" s="1"/>
  <c r="F182" i="1"/>
  <c r="K182" i="1"/>
  <c r="F183" i="1"/>
  <c r="K183" i="1"/>
  <c r="D184" i="1"/>
  <c r="E184" i="1"/>
  <c r="F184" i="1"/>
  <c r="G184" i="1"/>
  <c r="H184" i="1"/>
  <c r="I184" i="1"/>
  <c r="J184" i="1"/>
  <c r="K184" i="1"/>
  <c r="F185" i="1"/>
  <c r="K185" i="1"/>
  <c r="F186" i="1"/>
  <c r="K186" i="1" s="1"/>
  <c r="F187" i="1"/>
  <c r="K187" i="1"/>
  <c r="F188" i="1"/>
  <c r="K188" i="1"/>
  <c r="F189" i="1"/>
  <c r="K189" i="1"/>
  <c r="F190" i="1"/>
  <c r="K190" i="1" s="1"/>
  <c r="F191" i="1"/>
  <c r="K191" i="1"/>
  <c r="F192" i="1"/>
  <c r="K192" i="1"/>
  <c r="F193" i="1"/>
  <c r="K193" i="1"/>
  <c r="D194" i="1"/>
  <c r="E194" i="1"/>
  <c r="G194" i="1"/>
  <c r="F194" i="1" s="1"/>
  <c r="H194" i="1"/>
  <c r="I194" i="1"/>
  <c r="J194" i="1"/>
  <c r="K194" i="1"/>
  <c r="F195" i="1"/>
  <c r="K195" i="1" s="1"/>
  <c r="F196" i="1"/>
  <c r="K196" i="1"/>
  <c r="F197" i="1"/>
  <c r="K197" i="1"/>
  <c r="F198" i="1"/>
  <c r="K198" i="1"/>
  <c r="F199" i="1"/>
  <c r="K199" i="1" s="1"/>
  <c r="F200" i="1"/>
  <c r="K200" i="1"/>
  <c r="F201" i="1"/>
  <c r="K201" i="1"/>
  <c r="D202" i="1"/>
  <c r="E202" i="1"/>
  <c r="F202" i="1"/>
  <c r="G202" i="1"/>
  <c r="H202" i="1"/>
  <c r="I202" i="1"/>
  <c r="K202" i="1" s="1"/>
  <c r="J202" i="1"/>
  <c r="F203" i="1"/>
  <c r="K203" i="1"/>
  <c r="F204" i="1"/>
  <c r="K204" i="1" s="1"/>
  <c r="F205" i="1"/>
  <c r="K205" i="1"/>
  <c r="F206" i="1"/>
  <c r="K206" i="1"/>
  <c r="F207" i="1"/>
  <c r="K207" i="1"/>
  <c r="F208" i="1"/>
  <c r="K208" i="1" s="1"/>
  <c r="F209" i="1"/>
  <c r="K209" i="1"/>
  <c r="F210" i="1"/>
  <c r="K210" i="1"/>
  <c r="F211" i="1"/>
  <c r="K211" i="1"/>
  <c r="F212" i="1"/>
  <c r="K212" i="1" s="1"/>
  <c r="F213" i="1"/>
  <c r="K213" i="1"/>
  <c r="D215" i="1"/>
  <c r="D214" i="1" s="1"/>
  <c r="E215" i="1"/>
  <c r="G215" i="1"/>
  <c r="F215" i="1" s="1"/>
  <c r="H215" i="1"/>
  <c r="H214" i="1" s="1"/>
  <c r="I215" i="1"/>
  <c r="J215" i="1"/>
  <c r="J214" i="1" s="1"/>
  <c r="K215" i="1"/>
  <c r="F216" i="1"/>
  <c r="K216" i="1"/>
  <c r="F217" i="1"/>
  <c r="K217" i="1"/>
  <c r="F218" i="1"/>
  <c r="K218" i="1" s="1"/>
  <c r="F219" i="1"/>
  <c r="K219" i="1"/>
  <c r="D220" i="1"/>
  <c r="E220" i="1"/>
  <c r="G220" i="1"/>
  <c r="F220" i="1" s="1"/>
  <c r="K220" i="1" s="1"/>
  <c r="H220" i="1"/>
  <c r="I220" i="1"/>
  <c r="J220" i="1"/>
  <c r="F221" i="1"/>
  <c r="K221" i="1"/>
  <c r="F222" i="1"/>
  <c r="K222" i="1"/>
  <c r="F223" i="1"/>
  <c r="K223" i="1" s="1"/>
  <c r="F224" i="1"/>
  <c r="K224" i="1"/>
  <c r="D225" i="1"/>
  <c r="E225" i="1"/>
  <c r="E214" i="1" s="1"/>
  <c r="G225" i="1"/>
  <c r="F225" i="1" s="1"/>
  <c r="K225" i="1" s="1"/>
  <c r="H225" i="1"/>
  <c r="I225" i="1"/>
  <c r="J225" i="1"/>
  <c r="F226" i="1"/>
  <c r="K226" i="1"/>
  <c r="F227" i="1"/>
  <c r="K227" i="1"/>
  <c r="F228" i="1"/>
  <c r="K228" i="1" s="1"/>
  <c r="F229" i="1"/>
  <c r="K229" i="1"/>
  <c r="D230" i="1"/>
  <c r="E230" i="1"/>
  <c r="G230" i="1"/>
  <c r="F230" i="1" s="1"/>
  <c r="H230" i="1"/>
  <c r="I230" i="1"/>
  <c r="J230" i="1"/>
  <c r="K230" i="1"/>
  <c r="F231" i="1"/>
  <c r="K231" i="1"/>
  <c r="F232" i="1"/>
  <c r="K232" i="1"/>
  <c r="F233" i="1"/>
  <c r="K233" i="1" s="1"/>
  <c r="F234" i="1"/>
  <c r="K234" i="1"/>
  <c r="D235" i="1"/>
  <c r="E235" i="1"/>
  <c r="G235" i="1"/>
  <c r="F235" i="1" s="1"/>
  <c r="H235" i="1"/>
  <c r="I235" i="1"/>
  <c r="J235" i="1"/>
  <c r="K235" i="1"/>
  <c r="F236" i="1"/>
  <c r="K236" i="1"/>
  <c r="F237" i="1"/>
  <c r="K237" i="1"/>
  <c r="F238" i="1"/>
  <c r="K238" i="1" s="1"/>
  <c r="F239" i="1"/>
  <c r="K239" i="1"/>
  <c r="D240" i="1"/>
  <c r="E240" i="1"/>
  <c r="G240" i="1"/>
  <c r="F240" i="1" s="1"/>
  <c r="K240" i="1" s="1"/>
  <c r="H240" i="1"/>
  <c r="I240" i="1"/>
  <c r="J240" i="1"/>
  <c r="F241" i="1"/>
  <c r="K241" i="1"/>
  <c r="F242" i="1"/>
  <c r="K242" i="1"/>
  <c r="F243" i="1"/>
  <c r="K243" i="1" s="1"/>
  <c r="F244" i="1"/>
  <c r="K244" i="1"/>
  <c r="D245" i="1"/>
  <c r="E245" i="1"/>
  <c r="G245" i="1"/>
  <c r="F245" i="1" s="1"/>
  <c r="K245" i="1" s="1"/>
  <c r="H245" i="1"/>
  <c r="I245" i="1"/>
  <c r="J245" i="1"/>
  <c r="F246" i="1"/>
  <c r="K246" i="1"/>
  <c r="F247" i="1"/>
  <c r="K247" i="1"/>
  <c r="F248" i="1"/>
  <c r="K248" i="1" s="1"/>
  <c r="F249" i="1"/>
  <c r="K249" i="1"/>
  <c r="D250" i="1"/>
  <c r="E250" i="1"/>
  <c r="G250" i="1"/>
  <c r="F250" i="1" s="1"/>
  <c r="H250" i="1"/>
  <c r="I250" i="1"/>
  <c r="J250" i="1"/>
  <c r="K250" i="1"/>
  <c r="F251" i="1"/>
  <c r="K251" i="1"/>
  <c r="F252" i="1"/>
  <c r="K252" i="1"/>
  <c r="F253" i="1"/>
  <c r="K253" i="1" s="1"/>
  <c r="F254" i="1"/>
  <c r="K254" i="1"/>
  <c r="D255" i="1"/>
  <c r="E255" i="1"/>
  <c r="G255" i="1"/>
  <c r="F255" i="1" s="1"/>
  <c r="H255" i="1"/>
  <c r="I255" i="1"/>
  <c r="J255" i="1"/>
  <c r="K255" i="1"/>
  <c r="F256" i="1"/>
  <c r="K256" i="1"/>
  <c r="F257" i="1"/>
  <c r="K257" i="1"/>
  <c r="F258" i="1"/>
  <c r="K258" i="1" s="1"/>
  <c r="F259" i="1"/>
  <c r="K259" i="1"/>
  <c r="D260" i="1"/>
  <c r="E260" i="1"/>
  <c r="G260" i="1"/>
  <c r="F260" i="1" s="1"/>
  <c r="K260" i="1" s="1"/>
  <c r="H260" i="1"/>
  <c r="I260" i="1"/>
  <c r="J260" i="1"/>
  <c r="F261" i="1"/>
  <c r="K261" i="1"/>
  <c r="F262" i="1"/>
  <c r="K262" i="1"/>
  <c r="F263" i="1"/>
  <c r="K263" i="1" s="1"/>
  <c r="F264" i="1"/>
  <c r="K264" i="1"/>
  <c r="D265" i="1"/>
  <c r="E265" i="1"/>
  <c r="G265" i="1"/>
  <c r="F265" i="1" s="1"/>
  <c r="K265" i="1" s="1"/>
  <c r="H265" i="1"/>
  <c r="I265" i="1"/>
  <c r="J265" i="1"/>
  <c r="F266" i="1"/>
  <c r="K266" i="1"/>
  <c r="F267" i="1"/>
  <c r="K267" i="1"/>
  <c r="F268" i="1"/>
  <c r="K268" i="1" s="1"/>
  <c r="F269" i="1"/>
  <c r="K269" i="1"/>
  <c r="D270" i="1"/>
  <c r="E270" i="1"/>
  <c r="G270" i="1"/>
  <c r="F270" i="1" s="1"/>
  <c r="H270" i="1"/>
  <c r="I270" i="1"/>
  <c r="J270" i="1"/>
  <c r="K270" i="1"/>
  <c r="F271" i="1"/>
  <c r="K271" i="1"/>
  <c r="F272" i="1"/>
  <c r="K272" i="1"/>
  <c r="F273" i="1"/>
  <c r="K273" i="1" s="1"/>
  <c r="D274" i="1"/>
  <c r="E274" i="1"/>
  <c r="G274" i="1"/>
  <c r="F274" i="1" s="1"/>
  <c r="K274" i="1" s="1"/>
  <c r="H274" i="1"/>
  <c r="I274" i="1"/>
  <c r="J274" i="1"/>
  <c r="F275" i="1"/>
  <c r="K275" i="1"/>
  <c r="F276" i="1"/>
  <c r="K276" i="1"/>
  <c r="F277" i="1"/>
  <c r="K277" i="1"/>
  <c r="F278" i="1"/>
  <c r="K278" i="1" s="1"/>
  <c r="D279" i="1"/>
  <c r="E279" i="1"/>
  <c r="G279" i="1"/>
  <c r="F279" i="1" s="1"/>
  <c r="K279" i="1" s="1"/>
  <c r="H279" i="1"/>
  <c r="I279" i="1"/>
  <c r="J279" i="1"/>
  <c r="F280" i="1"/>
  <c r="K280" i="1" s="1"/>
  <c r="F281" i="1"/>
  <c r="K281" i="1"/>
  <c r="F282" i="1"/>
  <c r="K282" i="1"/>
  <c r="F283" i="1"/>
  <c r="K283" i="1" s="1"/>
  <c r="D284" i="1"/>
  <c r="E284" i="1"/>
  <c r="G284" i="1"/>
  <c r="F284" i="1" s="1"/>
  <c r="K284" i="1" s="1"/>
  <c r="H284" i="1"/>
  <c r="I284" i="1"/>
  <c r="J284" i="1"/>
  <c r="F285" i="1"/>
  <c r="K285" i="1"/>
  <c r="F286" i="1"/>
  <c r="K286" i="1"/>
  <c r="D287" i="1"/>
  <c r="E287" i="1"/>
  <c r="G287" i="1"/>
  <c r="F287" i="1" s="1"/>
  <c r="K287" i="1" s="1"/>
  <c r="H287" i="1"/>
  <c r="I287" i="1"/>
  <c r="J287" i="1"/>
  <c r="F288" i="1"/>
  <c r="K288" i="1"/>
  <c r="E289" i="1"/>
  <c r="G289" i="1"/>
  <c r="I289" i="1"/>
  <c r="D290" i="1"/>
  <c r="D289" i="1" s="1"/>
  <c r="E290" i="1"/>
  <c r="F290" i="1"/>
  <c r="K290" i="1" s="1"/>
  <c r="G290" i="1"/>
  <c r="H290" i="1"/>
  <c r="H289" i="1" s="1"/>
  <c r="I290" i="1"/>
  <c r="J290" i="1"/>
  <c r="F291" i="1"/>
  <c r="K291" i="1" s="1"/>
  <c r="F292" i="1"/>
  <c r="K292" i="1" s="1"/>
  <c r="F293" i="1"/>
  <c r="K293" i="1" s="1"/>
  <c r="D294" i="1"/>
  <c r="E294" i="1"/>
  <c r="F294" i="1"/>
  <c r="K294" i="1" s="1"/>
  <c r="G294" i="1"/>
  <c r="H294" i="1"/>
  <c r="I294" i="1"/>
  <c r="J294" i="1"/>
  <c r="F295" i="1"/>
  <c r="K295" i="1" s="1"/>
  <c r="F296" i="1"/>
  <c r="K296" i="1" s="1"/>
  <c r="F297" i="1"/>
  <c r="K297" i="1" s="1"/>
  <c r="D298" i="1"/>
  <c r="E298" i="1"/>
  <c r="G298" i="1"/>
  <c r="H298" i="1"/>
  <c r="F298" i="1" s="1"/>
  <c r="K298" i="1" s="1"/>
  <c r="I298" i="1"/>
  <c r="J298" i="1"/>
  <c r="F299" i="1"/>
  <c r="K299" i="1" s="1"/>
  <c r="F300" i="1"/>
  <c r="K300" i="1" s="1"/>
  <c r="F301" i="1"/>
  <c r="K301" i="1" s="1"/>
  <c r="D302" i="1"/>
  <c r="E302" i="1"/>
  <c r="F302" i="1"/>
  <c r="K302" i="1" s="1"/>
  <c r="G302" i="1"/>
  <c r="H302" i="1"/>
  <c r="I302" i="1"/>
  <c r="J302" i="1"/>
  <c r="F303" i="1"/>
  <c r="K303" i="1" s="1"/>
  <c r="F304" i="1"/>
  <c r="K304" i="1" s="1"/>
  <c r="F305" i="1"/>
  <c r="K305" i="1" s="1"/>
  <c r="D306" i="1"/>
  <c r="E306" i="1"/>
  <c r="F306" i="1"/>
  <c r="K306" i="1" s="1"/>
  <c r="G306" i="1"/>
  <c r="H306" i="1"/>
  <c r="I306" i="1"/>
  <c r="J306" i="1"/>
  <c r="F307" i="1"/>
  <c r="K307" i="1" s="1"/>
  <c r="F308" i="1"/>
  <c r="K308" i="1" s="1"/>
  <c r="F309" i="1"/>
  <c r="K309" i="1" s="1"/>
  <c r="D310" i="1"/>
  <c r="E310" i="1"/>
  <c r="F310" i="1"/>
  <c r="K310" i="1" s="1"/>
  <c r="G310" i="1"/>
  <c r="H310" i="1"/>
  <c r="I310" i="1"/>
  <c r="J310" i="1"/>
  <c r="F311" i="1"/>
  <c r="K311" i="1" s="1"/>
  <c r="F312" i="1"/>
  <c r="K312" i="1" s="1"/>
  <c r="F313" i="1"/>
  <c r="K313" i="1" s="1"/>
  <c r="D314" i="1"/>
  <c r="E314" i="1"/>
  <c r="G314" i="1"/>
  <c r="H314" i="1"/>
  <c r="F314" i="1" s="1"/>
  <c r="K314" i="1" s="1"/>
  <c r="I314" i="1"/>
  <c r="J314" i="1"/>
  <c r="F315" i="1"/>
  <c r="K315" i="1" s="1"/>
  <c r="F316" i="1"/>
  <c r="K316" i="1" s="1"/>
  <c r="F317" i="1"/>
  <c r="K317" i="1" s="1"/>
  <c r="D318" i="1"/>
  <c r="E318" i="1"/>
  <c r="F318" i="1"/>
  <c r="K318" i="1" s="1"/>
  <c r="G318" i="1"/>
  <c r="H318" i="1"/>
  <c r="I318" i="1"/>
  <c r="J318" i="1"/>
  <c r="F319" i="1"/>
  <c r="K319" i="1" s="1"/>
  <c r="F320" i="1"/>
  <c r="K320" i="1" s="1"/>
  <c r="D321" i="1"/>
  <c r="E321" i="1"/>
  <c r="F321" i="1"/>
  <c r="K321" i="1" s="1"/>
  <c r="G321" i="1"/>
  <c r="H321" i="1"/>
  <c r="I321" i="1"/>
  <c r="J321" i="1"/>
  <c r="F322" i="1"/>
  <c r="K322" i="1" s="1"/>
  <c r="F289" i="1" l="1"/>
  <c r="K289" i="1" s="1"/>
  <c r="E14" i="1"/>
  <c r="E13" i="1" s="1"/>
  <c r="I214" i="1"/>
  <c r="G90" i="1"/>
  <c r="F90" i="1" s="1"/>
  <c r="K90" i="1" s="1"/>
  <c r="K27" i="1"/>
  <c r="D15" i="1"/>
  <c r="K136" i="1"/>
  <c r="K163" i="1"/>
  <c r="E125" i="1"/>
  <c r="D76" i="1"/>
  <c r="K51" i="1"/>
  <c r="G30" i="1"/>
  <c r="J289" i="1"/>
  <c r="G142" i="1"/>
  <c r="D125" i="1"/>
  <c r="G65" i="1"/>
  <c r="F68" i="1"/>
  <c r="K68" i="1" s="1"/>
  <c r="I136" i="1"/>
  <c r="F97" i="1"/>
  <c r="K97" i="1" s="1"/>
  <c r="J15" i="1"/>
  <c r="J14" i="1" s="1"/>
  <c r="J76" i="1"/>
  <c r="J63" i="1" s="1"/>
  <c r="E63" i="1"/>
  <c r="D63" i="1"/>
  <c r="I15" i="1"/>
  <c r="I14" i="1" s="1"/>
  <c r="I76" i="1"/>
  <c r="I63" i="1" s="1"/>
  <c r="E40" i="1"/>
  <c r="H15" i="1"/>
  <c r="H14" i="1" s="1"/>
  <c r="G214" i="1"/>
  <c r="F214" i="1" s="1"/>
  <c r="K214" i="1" s="1"/>
  <c r="I125" i="1"/>
  <c r="H76" i="1"/>
  <c r="H63" i="1" s="1"/>
  <c r="D40" i="1"/>
  <c r="G26" i="1"/>
  <c r="F26" i="1" s="1"/>
  <c r="K26" i="1" s="1"/>
  <c r="G19" i="1"/>
  <c r="F19" i="1" s="1"/>
  <c r="K19" i="1" s="1"/>
  <c r="G125" i="1"/>
  <c r="F125" i="1" s="1"/>
  <c r="G16" i="1"/>
  <c r="G118" i="1"/>
  <c r="F118" i="1" s="1"/>
  <c r="K118" i="1" s="1"/>
  <c r="G76" i="1"/>
  <c r="F76" i="1" s="1"/>
  <c r="K76" i="1" s="1"/>
  <c r="G60" i="1"/>
  <c r="F60" i="1" s="1"/>
  <c r="K60" i="1" s="1"/>
  <c r="G54" i="1"/>
  <c r="F54" i="1" s="1"/>
  <c r="K54" i="1" s="1"/>
  <c r="E11" i="1" l="1"/>
  <c r="E12" i="1"/>
  <c r="D14" i="1"/>
  <c r="D13" i="1" s="1"/>
  <c r="F16" i="1"/>
  <c r="K16" i="1" s="1"/>
  <c r="G15" i="1"/>
  <c r="J13" i="1"/>
  <c r="F30" i="1"/>
  <c r="K30" i="1" s="1"/>
  <c r="G29" i="1"/>
  <c r="F29" i="1" s="1"/>
  <c r="K29" i="1" s="1"/>
  <c r="F142" i="1"/>
  <c r="K142" i="1" s="1"/>
  <c r="G141" i="1"/>
  <c r="K125" i="1"/>
  <c r="H13" i="1"/>
  <c r="G40" i="1"/>
  <c r="F40" i="1" s="1"/>
  <c r="K40" i="1" s="1"/>
  <c r="I13" i="1"/>
  <c r="F65" i="1"/>
  <c r="K65" i="1" s="1"/>
  <c r="G64" i="1"/>
  <c r="J11" i="1" l="1"/>
  <c r="J12" i="1"/>
  <c r="F64" i="1"/>
  <c r="K64" i="1" s="1"/>
  <c r="G63" i="1"/>
  <c r="F63" i="1" s="1"/>
  <c r="K63" i="1" s="1"/>
  <c r="F15" i="1"/>
  <c r="K15" i="1" s="1"/>
  <c r="G14" i="1"/>
  <c r="H11" i="1"/>
  <c r="H12" i="1"/>
  <c r="D11" i="1"/>
  <c r="D12" i="1"/>
  <c r="I11" i="1"/>
  <c r="I12" i="1"/>
  <c r="F141" i="1"/>
  <c r="K141" i="1" s="1"/>
  <c r="G140" i="1"/>
  <c r="F140" i="1" s="1"/>
  <c r="K140" i="1" s="1"/>
  <c r="F14" i="1" l="1"/>
  <c r="K14" i="1" s="1"/>
  <c r="G13" i="1"/>
  <c r="F13" i="1" l="1"/>
  <c r="K13" i="1" s="1"/>
  <c r="G11" i="1"/>
  <c r="F11" i="1" s="1"/>
  <c r="K11" i="1" s="1"/>
  <c r="G12" i="1"/>
  <c r="F12" i="1" s="1"/>
  <c r="K12" i="1" s="1"/>
</calcChain>
</file>

<file path=xl/sharedStrings.xml><?xml version="1.0" encoding="utf-8"?>
<sst xmlns="http://schemas.openxmlformats.org/spreadsheetml/2006/main" count="962" uniqueCount="890">
  <si>
    <t>NR................/...........2014</t>
  </si>
  <si>
    <t>Biroul contabilitate</t>
  </si>
  <si>
    <t xml:space="preserve"> Anexa 12</t>
  </si>
  <si>
    <t>Cont de executie - Venituri - Bugetul local</t>
  </si>
  <si>
    <t>Trimestrul: 2, Anul: 2018</t>
  </si>
  <si>
    <t>Denumirea indicatorilor</t>
  </si>
  <si>
    <t>A</t>
  </si>
  <si>
    <t>Cod indicator</t>
  </si>
  <si>
    <t>B</t>
  </si>
  <si>
    <t>Prevederi bugetare</t>
  </si>
  <si>
    <t>initiale</t>
  </si>
  <si>
    <t>definitive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</si>
  <si>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</si>
  <si>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</si>
  <si>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</si>
  <si>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</si>
  <si>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</si>
  <si>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</si>
  <si>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</si>
  <si>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</si>
  <si>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</si>
  <si>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</si>
  <si>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</si>
  <si>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</si>
  <si>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</si>
  <si>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00.02-11.02-37.02+00.15+00.16)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</si>
  <si>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</si>
  <si>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</si>
  <si>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</si>
  <si>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</si>
  <si>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</si>
  <si>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</si>
  <si>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</si>
  <si>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</si>
  <si>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</si>
  <si>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</si>
  <si>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6</t>
  </si>
  <si>
    <t>A1.1.  IMPOZIT  PE VENIT, PROFIT SI CASTIGURI DIN CAPITAL DE LA PERSOANE JURIDICE  (cod 01.02)</t>
  </si>
  <si>
    <t>00.05</t>
  </si>
  <si>
    <t>7</t>
  </si>
  <si>
    <t>Impozit pe profit (cod 01.02.01)</t>
  </si>
  <si>
    <t>01.02</t>
  </si>
  <si>
    <t>8</t>
  </si>
  <si>
    <t xml:space="preserve">Impozit pe profit de la agenti economici </t>
  </si>
  <si>
    <t>01.02.01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</si>
  <si>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</si>
  <si>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</si>
  <si>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</si>
  <si>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</si>
  <si>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</si>
  <si>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</si>
  <si>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11</t>
  </si>
  <si>
    <t>Impozit pe onorariul avocaţilor şi notarilor publici</t>
  </si>
  <si>
    <t>03.02.17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</si>
  <si>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</si>
  <si>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</si>
  <si>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</si>
  <si>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</si>
  <si>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</si>
  <si>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</si>
  <si>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</si>
  <si>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</si>
  <si>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</si>
  <si>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</si>
  <si>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</si>
  <si>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</si>
  <si>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</si>
  <si>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A1.3.  ALTE IMPOZITE  PE VENIT, PROFIT SI CASTIGURI DIN CAPITAL (cod 05.02)</t>
  </si>
  <si>
    <t>00.07</t>
  </si>
  <si>
    <t>17</t>
  </si>
  <si>
    <t>Alte impozite pe venit, profit si castiguri din capital (cod 05.02.50)</t>
  </si>
  <si>
    <t>05.02</t>
  </si>
  <si>
    <t>18</t>
  </si>
  <si>
    <t xml:space="preserve"> Alte impozite pe venit, profit si castiguri din capital </t>
  </si>
  <si>
    <t>05.02.50</t>
  </si>
  <si>
    <t>19</t>
  </si>
  <si>
    <t>A3.  IMPOZITE SI TAXE PE PROPRIETATE (cod 07.02)</t>
  </si>
  <si>
    <t>00.09</t>
  </si>
  <si>
    <t>20</t>
  </si>
  <si>
    <t>Impozite si  taxe pe proprietate (cod 07.02.01+07.02.02+07.02.03+07.02.50)</t>
  </si>
  <si>
    <t>07.02</t>
  </si>
  <si>
    <t>21</t>
  </si>
  <si>
    <t>Impozit si taxa pe cladiri  (cod 07.02.01.01+07.02.01.02)</t>
  </si>
  <si>
    <t>07.02.01</t>
  </si>
  <si>
    <t>22</t>
  </si>
  <si>
    <t>Impozit si taxa pe cladiri de la persoane fizice *)</t>
  </si>
  <si>
    <t>07.02.01.01</t>
  </si>
  <si>
    <t>23</t>
  </si>
  <si>
    <t>Impozit si taxa pe cladiri de la persoane juridice</t>
  </si>
  <si>
    <t>07.02.01.02</t>
  </si>
  <si>
    <t>24</t>
  </si>
  <si>
    <t>Impozit si taxa pe teren (cod 07.02.02.01+07.02.02.02+07.02.02.03)</t>
  </si>
  <si>
    <t>07.02.02</t>
  </si>
  <si>
    <t>25</t>
  </si>
  <si>
    <t>Impozitul si taxa pe teren de la persoane fizice *)</t>
  </si>
  <si>
    <t>07.02.02.01</t>
  </si>
  <si>
    <t>26</t>
  </si>
  <si>
    <t>Impozitul si taxa pe teren de la persoane juridice *)</t>
  </si>
  <si>
    <t>07.02.02.02</t>
  </si>
  <si>
    <t>27</t>
  </si>
  <si>
    <t xml:space="preserve">Impozitul pe terenul din extravilan   *) </t>
  </si>
  <si>
    <t>07.02.02.03</t>
  </si>
  <si>
    <t>28</t>
  </si>
  <si>
    <t xml:space="preserve">Taxe judiciare de timbru si alte taxe de timbru </t>
  </si>
  <si>
    <t>07.02.03</t>
  </si>
  <si>
    <t>29</t>
  </si>
  <si>
    <t xml:space="preserve">Alte impozite si taxe  pe proprietate </t>
  </si>
  <si>
    <t>07.02.50</t>
  </si>
  <si>
    <t>30</t>
  </si>
  <si>
    <t>A4.  IMPOZITE SI TAXE PE BUNURI SI SERVICII   (cod 11.02+12.02+15.02+16.02)</t>
  </si>
  <si>
    <t>00.10</t>
  </si>
  <si>
    <t>31</t>
  </si>
  <si>
    <t>Sume defalcate din TVA (cod 11.02.01+11.02.02+11.02.05+11.02.06)</t>
  </si>
  <si>
    <t>11.02</t>
  </si>
  <si>
    <t>32</t>
  </si>
  <si>
    <t>Sume defalcate din taxa pe valoarea adaugata pentru finantarea cheltuielilor descentralizate la nivelul judetelor</t>
  </si>
  <si>
    <t>11.02.01</t>
  </si>
  <si>
    <t>33</t>
  </si>
  <si>
    <t>Sume defalcate din taxa pe valoarea adaugata pentru finantarea cheltuielilor descentralizate la nivelul comunelor, oraselor, municipiilor, sectoarelor si Municipiului Bucuresti</t>
  </si>
  <si>
    <t>11.02.02</t>
  </si>
  <si>
    <t>34</t>
  </si>
  <si>
    <t xml:space="preserve">Sume defalcate din taxa pe valoarea adaugata pentru sistemele centralizate de producere si distributie a Energiei termice </t>
  </si>
  <si>
    <t>11.02.04</t>
  </si>
  <si>
    <t>35</t>
  </si>
  <si>
    <t xml:space="preserve">Sume defalcate din taxa pe valoarea adaugata pentru drumuri </t>
  </si>
  <si>
    <t>11.02.05</t>
  </si>
  <si>
    <t>36</t>
  </si>
  <si>
    <t>Sume defalcate din taxa pe valoarea adaugata pentru echilibrarea bugetelor locale</t>
  </si>
  <si>
    <t>11.02.06</t>
  </si>
  <si>
    <t>37</t>
  </si>
  <si>
    <t>Sume defalcate din taxa pe valoarea adaugata pentru finantarea programului de dezvoltare a infrastructurii din spatiul rural</t>
  </si>
  <si>
    <t>11.02.07</t>
  </si>
  <si>
    <t>38</t>
  </si>
  <si>
    <t>Sume defalcate din taxa pe valoarea adaugata pentru finantarea învătământului particular sau confesional acreditat</t>
  </si>
  <si>
    <t>11.02.09</t>
  </si>
  <si>
    <t>39</t>
  </si>
  <si>
    <t>Alte impozite si taxe generale pe bunuri si servicii (cod 12.02.07)</t>
  </si>
  <si>
    <t>12.02</t>
  </si>
  <si>
    <t>40</t>
  </si>
  <si>
    <t>Taxe hoteliere</t>
  </si>
  <si>
    <t>12.02.07</t>
  </si>
  <si>
    <t>41</t>
  </si>
  <si>
    <t>Taxe pe servicii specifice (cod 15.02.01+15.02.50)</t>
  </si>
  <si>
    <t>15.02</t>
  </si>
  <si>
    <t>42</t>
  </si>
  <si>
    <t>Impozit pe spectacole</t>
  </si>
  <si>
    <t>15.02.01</t>
  </si>
  <si>
    <t>43</t>
  </si>
  <si>
    <t>Alte taxe pe servicii specifice</t>
  </si>
  <si>
    <t>15.02.50</t>
  </si>
  <si>
    <t>44</t>
  </si>
  <si>
    <t>Taxe pe utilizarea bunurilor, autorizarea utilizarii bunurilor sau pe desfasurarea de activitati (cod 16.02.02+16.02.03+16.02.50)</t>
  </si>
  <si>
    <t>16.02</t>
  </si>
  <si>
    <t>45</t>
  </si>
  <si>
    <t>Impozit pe mijloacele de transport  (cod 16.02.02.01+16.02.02.02)</t>
  </si>
  <si>
    <t>16.02.02</t>
  </si>
  <si>
    <t>46</t>
  </si>
  <si>
    <t>Taxa asupra mijloacelor de transport detinute de persoane fizice *)</t>
  </si>
  <si>
    <t>16.02.02.01</t>
  </si>
  <si>
    <t>47</t>
  </si>
  <si>
    <t>Taxa asupra mijloacelor de transport detinute de persoane juridice *)</t>
  </si>
  <si>
    <t>16.02.02.02</t>
  </si>
  <si>
    <t>48</t>
  </si>
  <si>
    <t>Taxe si tarife pentru eliberarea de licente si autorizatii de functionare</t>
  </si>
  <si>
    <t>16.02.03</t>
  </si>
  <si>
    <t>49</t>
  </si>
  <si>
    <t>Alte taxe pe utilizarea bunurilor, autorizarea utilizarii bunurilor sau pe desfasurare de activitati</t>
  </si>
  <si>
    <t>16.02.50</t>
  </si>
  <si>
    <t>50</t>
  </si>
  <si>
    <t>A6.  ALTE IMPOZITE SI  TAXE  FISCALE (cod 18.02)</t>
  </si>
  <si>
    <t>00.11</t>
  </si>
  <si>
    <t>51</t>
  </si>
  <si>
    <t>Alte impozite si taxe fiscale (cod 18.02.50)</t>
  </si>
  <si>
    <t>18.02</t>
  </si>
  <si>
    <t>52</t>
  </si>
  <si>
    <t>Alte impozite si taxe</t>
  </si>
  <si>
    <t>18.02.50</t>
  </si>
  <si>
    <t>53</t>
  </si>
  <si>
    <t>C.   VENITURI NEFISCALE (cod 00.13+00.14)</t>
  </si>
  <si>
    <t>00.12</t>
  </si>
  <si>
    <t>54</t>
  </si>
  <si>
    <t>C1.  VENITURI DIN PROPRIETATE  (cod 30.02+31.02)</t>
  </si>
  <si>
    <t>00.13</t>
  </si>
  <si>
    <t>55</t>
  </si>
  <si>
    <t>Venituri din proprietate (cod 30.02.01+30.02.05+30.02.08+30.02.50)</t>
  </si>
  <si>
    <t>30.02</t>
  </si>
  <si>
    <t>56</t>
  </si>
  <si>
    <t>Varsaminte din profitul net al regiilor autonome, societatilor si companiilor nationale</t>
  </si>
  <si>
    <t>30.02.01</t>
  </si>
  <si>
    <t>57</t>
  </si>
  <si>
    <t>Restituiri de fonduri din finantarea bugetara a anilor precedenti</t>
  </si>
  <si>
    <t>30.02.03</t>
  </si>
  <si>
    <t>58</t>
  </si>
  <si>
    <t>Venituri din concesiuni si inchirieri</t>
  </si>
  <si>
    <t>30.02.05</t>
  </si>
  <si>
    <t>59</t>
  </si>
  <si>
    <t>Alte venituri din concesiuni si inchirieri de catre institutiile publice</t>
  </si>
  <si>
    <t>30.02.05.30</t>
  </si>
  <si>
    <t>60</t>
  </si>
  <si>
    <t xml:space="preserve">Venituri din dividende </t>
  </si>
  <si>
    <t>30.02.08</t>
  </si>
  <si>
    <t>61</t>
  </si>
  <si>
    <t>Venituri din dividende de la alti platitori</t>
  </si>
  <si>
    <t>30.02.08.02</t>
  </si>
  <si>
    <t>62</t>
  </si>
  <si>
    <t>Dividende de la societăţile şi companiile naţionale şi societăţile cu capital majoritar de stat</t>
  </si>
  <si>
    <t>30.02.08.03</t>
  </si>
  <si>
    <t>63</t>
  </si>
  <si>
    <t>Alte venituri din proprietate</t>
  </si>
  <si>
    <t>30.02.50</t>
  </si>
  <si>
    <t>64</t>
  </si>
  <si>
    <t>Venituri din dobanzi (cod 31.02.03)</t>
  </si>
  <si>
    <t>31.02</t>
  </si>
  <si>
    <t>65</t>
  </si>
  <si>
    <t>Alte venituri din dobanzi</t>
  </si>
  <si>
    <t>31.02.03</t>
  </si>
  <si>
    <t>66</t>
  </si>
  <si>
    <t>C2.  VANZARI DE BUNURI SI SERVICII (cod 33.02+34.02+35.02+36.02+37.02)</t>
  </si>
  <si>
    <t>00.14</t>
  </si>
  <si>
    <t>67</t>
  </si>
  <si>
    <t>Venituri din prestari de servicii si alte activitati (cod 33.02.08+33.02.10+33.02.12+33.02.24+33.02.27+33.02.28+33.02.50)</t>
  </si>
  <si>
    <t>33.02</t>
  </si>
  <si>
    <t>68</t>
  </si>
  <si>
    <t>Venituri din prestari de servicii</t>
  </si>
  <si>
    <t>33.02.08</t>
  </si>
  <si>
    <t>69</t>
  </si>
  <si>
    <t>Contributia  parintilor sau sustinatorilor legali pentru intretinerea copiilor in crese</t>
  </si>
  <si>
    <t>33.02.10</t>
  </si>
  <si>
    <t>70</t>
  </si>
  <si>
    <t>Contributia  persoanelor beneficiare ale  cantinelor de ajutor social</t>
  </si>
  <si>
    <t>33.02.12</t>
  </si>
  <si>
    <t>71</t>
  </si>
  <si>
    <t>Contributia de intretinere a persoanelor asistate</t>
  </si>
  <si>
    <t>33.02.13</t>
  </si>
  <si>
    <t>72</t>
  </si>
  <si>
    <t>Taxe din activitati cadastrale si Agricultura</t>
  </si>
  <si>
    <t>33.02.24</t>
  </si>
  <si>
    <t>73</t>
  </si>
  <si>
    <t>Contributia lunara a parintilor pentru intretinerea copiilor in unitatile de protectie sociala</t>
  </si>
  <si>
    <t>33.02.27</t>
  </si>
  <si>
    <t>74</t>
  </si>
  <si>
    <t>Venituri din recuperarea cheltuielilor de judecata, imputatii si despagubiri</t>
  </si>
  <si>
    <t>33.02.28</t>
  </si>
  <si>
    <t>75</t>
  </si>
  <si>
    <t>Contribuţii  pentru finanţarea Programului şcoală după şcoală</t>
  </si>
  <si>
    <t>33.02.33</t>
  </si>
  <si>
    <t>76</t>
  </si>
  <si>
    <t>Alte venituri din prestari de servicii si alte activitati</t>
  </si>
  <si>
    <t>33.02.50</t>
  </si>
  <si>
    <t>77</t>
  </si>
  <si>
    <t>Venituri din taxe administrative, eliberari permise (cod 34.02.02+34.02.50)</t>
  </si>
  <si>
    <t>34.02</t>
  </si>
  <si>
    <t>78</t>
  </si>
  <si>
    <t>Taxe extrajudiciare de timbru</t>
  </si>
  <si>
    <t>34.02.02</t>
  </si>
  <si>
    <t>79</t>
  </si>
  <si>
    <t>Alte venituri din taxe administrative, eliberari permise</t>
  </si>
  <si>
    <t>34.02.50</t>
  </si>
  <si>
    <t>80</t>
  </si>
  <si>
    <t>Amenzi, penalitati si confiscari (cod 35.02.01 la 35.02.03+35.02.50)</t>
  </si>
  <si>
    <t>35.02</t>
  </si>
  <si>
    <t>81</t>
  </si>
  <si>
    <t>Venituri din amenzi si alte sanctiuni aplicate potrivit dispozitiilor legale</t>
  </si>
  <si>
    <t>35.02.01</t>
  </si>
  <si>
    <t>82</t>
  </si>
  <si>
    <t>Venituri din amenzi şi alte sancţiuni aplicate de către alte instituţii de specialitate</t>
  </si>
  <si>
    <t>35.02.01.02</t>
  </si>
  <si>
    <t>83</t>
  </si>
  <si>
    <t>Penalitati pentru nedepunerea sau depunerea cu intirziere a declaratiei de impozite si taxe</t>
  </si>
  <si>
    <t>35.02.02</t>
  </si>
  <si>
    <t>84</t>
  </si>
  <si>
    <t>Incasari din valorificarea bunurilor confiscate, abandonate si alte sume constatate odata cu  confiscarea potrivit legii (cod 35.02.03.01)</t>
  </si>
  <si>
    <t>35.02.03</t>
  </si>
  <si>
    <t>85</t>
  </si>
  <si>
    <t>Incasari din valorificarea bunurilor confiscate, abandonate si alte sume constatate odata cu  confiscarea potrivit legii</t>
  </si>
  <si>
    <t>35.02.03.01</t>
  </si>
  <si>
    <t>86</t>
  </si>
  <si>
    <t>Alte amenzi, penalitati si confiscari</t>
  </si>
  <si>
    <t>35.02.50</t>
  </si>
  <si>
    <t>87</t>
  </si>
  <si>
    <t>Diverse venituri (cod 36.02.01+36.02.05+36.02.06+36.02.07+36.02.11+36.02.50)</t>
  </si>
  <si>
    <t>36.02</t>
  </si>
  <si>
    <t>88</t>
  </si>
  <si>
    <t>Venituri din aplicarea prescriptiei extinctive</t>
  </si>
  <si>
    <t>36.02.01</t>
  </si>
  <si>
    <t>89</t>
  </si>
  <si>
    <t>36.02.01.01</t>
  </si>
  <si>
    <t>90</t>
  </si>
  <si>
    <t xml:space="preserve">Varsaminte din veniturile si/sau disponibilitatile institutiilor publice </t>
  </si>
  <si>
    <t>36.02.05</t>
  </si>
  <si>
    <t>91</t>
  </si>
  <si>
    <t>Taxe speciale</t>
  </si>
  <si>
    <t>36.02.06</t>
  </si>
  <si>
    <t>92</t>
  </si>
  <si>
    <t>Varsaminte din amortizarea mijloacelor fixe</t>
  </si>
  <si>
    <t>36.02.07</t>
  </si>
  <si>
    <t>93</t>
  </si>
  <si>
    <t>Venituri din ajutoare de stat recuperate</t>
  </si>
  <si>
    <t>36.02.11</t>
  </si>
  <si>
    <t>94</t>
  </si>
  <si>
    <t>Venituri din recuperarea cheltuielilor efectuate în cursul procesului de executare silită</t>
  </si>
  <si>
    <t>36.02.14</t>
  </si>
  <si>
    <t>95</t>
  </si>
  <si>
    <t>Venituri din restituirea sumelor alocate pentru reducerea riscului seismic</t>
  </si>
  <si>
    <t>36.02.22</t>
  </si>
  <si>
    <t>96</t>
  </si>
  <si>
    <t>Taxa de reabilitare termica</t>
  </si>
  <si>
    <t>36.02.23</t>
  </si>
  <si>
    <t>97</t>
  </si>
  <si>
    <t>Sume provenite din finantarea bugetara a anilor precedenti</t>
  </si>
  <si>
    <t>36.02.32</t>
  </si>
  <si>
    <t>98</t>
  </si>
  <si>
    <t>Sume provenite din finantarea bugetara a anilor precedenti, aferente sectiunii de dezvoltare</t>
  </si>
  <si>
    <t>36.02.32.02</t>
  </si>
  <si>
    <t>99</t>
  </si>
  <si>
    <t>Sume provenite din finantarea bugetara a anilor precedenti, aferente sectiunii de functionare</t>
  </si>
  <si>
    <t>36.02.32.03</t>
  </si>
  <si>
    <t>100</t>
  </si>
  <si>
    <t>Alte venituri pentru finantarea sectiunii de dezvoltare</t>
  </si>
  <si>
    <t>36.02.47</t>
  </si>
  <si>
    <t>101</t>
  </si>
  <si>
    <t>Alte venituri</t>
  </si>
  <si>
    <t>36.02.50</t>
  </si>
  <si>
    <t>102</t>
  </si>
  <si>
    <t>Transferuri voluntare,  altele decat subventiile (cod 37.02.01+37.02.50)</t>
  </si>
  <si>
    <t>37.02</t>
  </si>
  <si>
    <t>103</t>
  </si>
  <si>
    <t>Donatii si sponsorizari</t>
  </si>
  <si>
    <t>37.02.01</t>
  </si>
  <si>
    <t>104</t>
  </si>
  <si>
    <t>Vărsăminte din secţiunea de funcţionare pentru finanţarea secţiunii de dezvoltare a bugetului local (cu semnul minus)</t>
  </si>
  <si>
    <t>37.02.03</t>
  </si>
  <si>
    <t>105</t>
  </si>
  <si>
    <t>Vărsăminte din secţiunea de funcţionare</t>
  </si>
  <si>
    <t>37.02.04</t>
  </si>
  <si>
    <t>106</t>
  </si>
  <si>
    <t>Sume primite din Fondul de Solidaritate al Uniunii Europene</t>
  </si>
  <si>
    <t>37.02.05</t>
  </si>
  <si>
    <t>107</t>
  </si>
  <si>
    <t>Alte transferuri voluntare</t>
  </si>
  <si>
    <t>37.02.50</t>
  </si>
  <si>
    <t>108</t>
  </si>
  <si>
    <t>II. VENITURI DIN CAPITAL (cod 39.02)</t>
  </si>
  <si>
    <t>00.15</t>
  </si>
  <si>
    <t>109</t>
  </si>
  <si>
    <t>Venituri din valorificarea unor bunuri  (cod 39.02.01+39.02.03+39.02.04+39.02.07+39.02.10)</t>
  </si>
  <si>
    <t>39.02</t>
  </si>
  <si>
    <t>110</t>
  </si>
  <si>
    <t>Venituri din valorificarea unor bunuri ale institutiilor publice</t>
  </si>
  <si>
    <t>39.02.01</t>
  </si>
  <si>
    <t>111</t>
  </si>
  <si>
    <t>Venituri din vanzarea locuintelor construite din fondurile statului</t>
  </si>
  <si>
    <t>39.02.03</t>
  </si>
  <si>
    <t>112</t>
  </si>
  <si>
    <t>Venituri din privatizare</t>
  </si>
  <si>
    <t>39.02.04</t>
  </si>
  <si>
    <t>113</t>
  </si>
  <si>
    <t>Venituri din vanzarea unor bunuri apartinand domeniului privat</t>
  </si>
  <si>
    <t>39.02.07</t>
  </si>
  <si>
    <t>114</t>
  </si>
  <si>
    <t>Depozite speciale pentru constructii de locuinte</t>
  </si>
  <si>
    <t>39.02.10</t>
  </si>
  <si>
    <t>115</t>
  </si>
  <si>
    <t>III. OPERAŢIUNI FINANCIARE (cod 40.02+41.02)</t>
  </si>
  <si>
    <t>00.16</t>
  </si>
  <si>
    <t>116</t>
  </si>
  <si>
    <t>Încasări din rambursarea împrumuturilor acordate (cod 40.02.06+40.02.07+40.02.10+40.02.11+40.02.13+40.02.14+40.02.16+40.02.50)</t>
  </si>
  <si>
    <t>40.02</t>
  </si>
  <si>
    <t>117</t>
  </si>
  <si>
    <t>Incasari din rambursarea imprumuturilor pentru infiintarea unor institutii si servicii publice de interes local sau a unor activitati finantate integral din venituri proprii</t>
  </si>
  <si>
    <t>40.02.06</t>
  </si>
  <si>
    <t>118</t>
  </si>
  <si>
    <t>Incasari din rambursarea microcreditelor de la persoane fizice si juridice</t>
  </si>
  <si>
    <t>40.02.07</t>
  </si>
  <si>
    <t>119</t>
  </si>
  <si>
    <t>Imprumuturi temporare din trezoreria statului *)</t>
  </si>
  <si>
    <t>40.02.10</t>
  </si>
  <si>
    <t>120</t>
  </si>
  <si>
    <t>Sume din excedentul anului precedent pentru acoperirea golurilor temporare de casa ale sectiunii de functionare</t>
  </si>
  <si>
    <t>40.02.11</t>
  </si>
  <si>
    <t>121</t>
  </si>
  <si>
    <t>Sume din excedentul anului precedent pentru acoperirea golurilor temporare de casa ale sectiunii de dezvoltare</t>
  </si>
  <si>
    <t>40.02.13</t>
  </si>
  <si>
    <t>122</t>
  </si>
  <si>
    <t>Sume din excedentul bugetului local utilizate pentru finantarea cheltuielilor sectiunii de dezvoltare</t>
  </si>
  <si>
    <t>40.02.14</t>
  </si>
  <si>
    <t>123</t>
  </si>
  <si>
    <t>Sume primite in cadrul mecanismului decontarii cererilor de plata</t>
  </si>
  <si>
    <t>40.02.16</t>
  </si>
  <si>
    <t>124</t>
  </si>
  <si>
    <t>Sume din excedentul bugetului local utilizate pentru finantarea cheltuielilor sectiunii de functionare</t>
  </si>
  <si>
    <t>40.02.18</t>
  </si>
  <si>
    <t>125</t>
  </si>
  <si>
    <t>Incasari din rambursarea altor imprumuturi acordate</t>
  </si>
  <si>
    <t>40.02.50</t>
  </si>
  <si>
    <t>126</t>
  </si>
  <si>
    <t>Alte operatiuni financiare (cod 41.02.05)</t>
  </si>
  <si>
    <t>41.02</t>
  </si>
  <si>
    <t>127</t>
  </si>
  <si>
    <t>Disponibilităti rezervate pentru plăti ale unitătilor de învătământ special si a altor institutii publice de pe raza altor unităti administrativ-teritoriale decât cea pe raza căreia isi desfăsoară activitatea consiliul judetean/Consiliul General al Municipiului Bucuresti</t>
  </si>
  <si>
    <t>41.02.05</t>
  </si>
  <si>
    <t>128</t>
  </si>
  <si>
    <t>Disponibilitati rezervate pentru plati ale unitatilor de invatamant special si a altor institutii publice de pe raza altor unitati administrativ teritoriale decat cea pe raza caruia isi desfasoara activitatea Consiliul Judetean, pentru sectiunea de functionare</t>
  </si>
  <si>
    <t>41.02.05.01</t>
  </si>
  <si>
    <t>129</t>
  </si>
  <si>
    <t>Disponibilitati rezervate pentru plati ale unitatilor de invatamant special si a altor institutii publice de pe raza altor unitati administrativ teritoriale decat cea pe raza caruia isi desfasoara activitatea Consiliul Judetean, pentru sectiunea de dezvoltare</t>
  </si>
  <si>
    <t>41.02.05.02</t>
  </si>
  <si>
    <t>130</t>
  </si>
  <si>
    <t>IV.  SUBVENTII (cod 00.18)</t>
  </si>
  <si>
    <t>00.17</t>
  </si>
  <si>
    <t>131</t>
  </si>
  <si>
    <t>SUBVENTII DE LA ALTE NIVELE ALE ADMINISTRATIEI PUBLICE (cod 42.02+43.02)</t>
  </si>
  <si>
    <t>00.18</t>
  </si>
  <si>
    <t>132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</si>
  <si>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42.02.46+42.02.51+42.02.52+ 42.02.54+42.02.55+ 42.02.62+42.02.63+42.02.64+42.02.65) </t>
  </si>
  <si>
    <t>42.02</t>
  </si>
  <si>
    <t>133</t>
  </si>
  <si>
    <t>Retehnologizarea centralelor termice si electrice  de termoficare</t>
  </si>
  <si>
    <t>42.02.01</t>
  </si>
  <si>
    <t>134</t>
  </si>
  <si>
    <t>Investitii finantate partial din imprumuturi externe</t>
  </si>
  <si>
    <t>42.02.03</t>
  </si>
  <si>
    <t>135</t>
  </si>
  <si>
    <t>Aeroporturi de interes local</t>
  </si>
  <si>
    <t>42.02.04</t>
  </si>
  <si>
    <t>136</t>
  </si>
  <si>
    <t>Planuri si  regulamente de urbanism</t>
  </si>
  <si>
    <t>42.02.05</t>
  </si>
  <si>
    <t>137</t>
  </si>
  <si>
    <t>Strazi care se vor amenaja in perimetrele destinate constructiilor de cvartale de locuinte noi</t>
  </si>
  <si>
    <t>42.02.06</t>
  </si>
  <si>
    <t>138</t>
  </si>
  <si>
    <t>Finantarea studiilor de fezabilitate aferente proiectelor SAPARD*)</t>
  </si>
  <si>
    <t>42.02.07</t>
  </si>
  <si>
    <t>139</t>
  </si>
  <si>
    <t>Finanţarea programului de pietruire a drumurilor comunale şi alimentare cu apă a satelor (cod 42.02.09.01+42.02.09.02+42.02.09.03)</t>
  </si>
  <si>
    <t>42.02.09</t>
  </si>
  <si>
    <t>140</t>
  </si>
  <si>
    <t>Finantarea subprogramului privind pietruirea, reabilitarea, modernizarea si/sau reabilitarea drumurilor de interes local clasate</t>
  </si>
  <si>
    <t>42.02.09.01</t>
  </si>
  <si>
    <t>141</t>
  </si>
  <si>
    <t>Finantarea subprogramului privind alimentarea cu apa a satelor</t>
  </si>
  <si>
    <t>42.02.09.02</t>
  </si>
  <si>
    <t>142</t>
  </si>
  <si>
    <t>Finantarea subprogramului privind canalizarea si epurarea apelor uzate</t>
  </si>
  <si>
    <t>42.02.09.03</t>
  </si>
  <si>
    <t>143</t>
  </si>
  <si>
    <t>Finantarea actiunilor privind reducerea riscului seismic al constructiilor existente cu destinatie de locuinta</t>
  </si>
  <si>
    <t>42.02.10</t>
  </si>
  <si>
    <t>144</t>
  </si>
  <si>
    <t>Subventii pentru reabilitarea termica a cladirilor de locuit</t>
  </si>
  <si>
    <t>42.02.12</t>
  </si>
  <si>
    <t>145</t>
  </si>
  <si>
    <t>Subventii pentru finantarea programelor multianuale prioritare de mediu si gospodarire a apelor</t>
  </si>
  <si>
    <t>42.02.13</t>
  </si>
  <si>
    <t>146</t>
  </si>
  <si>
    <t>Subventii pentru finantarea cheltuielilor de capital pentru unitatile de invatamant preuniversitar</t>
  </si>
  <si>
    <t>42.02.14</t>
  </si>
  <si>
    <t>147</t>
  </si>
  <si>
    <t>Subventii primite din Fondul National de Dezvoltare</t>
  </si>
  <si>
    <t>42.02.15</t>
  </si>
  <si>
    <t>148</t>
  </si>
  <si>
    <t>Subvenţii de la bugetul de stat către bugetele locale pentru finantarea investitiilor în sănătate(cod 42.02.16.01+42.02.16.02+42.02.16.03)</t>
  </si>
  <si>
    <t>42.02.16</t>
  </si>
  <si>
    <t>149</t>
  </si>
  <si>
    <t>Subvenţii de la bugetul de stat către bugetele locale pentru finanţarea aparaturii medicale şi echipamentelor de comunicaţii în urgenţă în sănătate</t>
  </si>
  <si>
    <t>42.02.16.01</t>
  </si>
  <si>
    <t>150</t>
  </si>
  <si>
    <t>Subvenţii de la bugetul de stat către bugetele locale pentru finanţarea reparaţiilor capitale în sănătate</t>
  </si>
  <si>
    <t>42.02.16.02</t>
  </si>
  <si>
    <t>151</t>
  </si>
  <si>
    <t>Subvenţii de la bugetul de stat către bugetele locale pentru finanţarea altor investiţii în sănătate</t>
  </si>
  <si>
    <t>42.02.16.03</t>
  </si>
  <si>
    <t>152</t>
  </si>
  <si>
    <t>Subventii pentru finalizarea lucrarilor pentru asezaminte culturale</t>
  </si>
  <si>
    <t>42.02.17</t>
  </si>
  <si>
    <t>153</t>
  </si>
  <si>
    <t>Subvenţii din veniturile proprii ale Ministerului Sănătăţii către bugetele locale pentru finanţarea investiţiilor în sănătate (cod 42.02.18.01+42.02.18.02+48.02.18.03)</t>
  </si>
  <si>
    <t>42.02.18</t>
  </si>
  <si>
    <t>154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</si>
  <si>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</si>
  <si>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</si>
  <si>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155</t>
  </si>
  <si>
    <t>Subvenţii din veniturile proprii ale Ministerului Sănătăţii către bugetele locale pentru finanţarea reparaţiilor capitale în sănătate</t>
  </si>
  <si>
    <t>42.02.18.02</t>
  </si>
  <si>
    <t>156</t>
  </si>
  <si>
    <t>Subvenţii din veniturile proprii ale Ministerului Sănătăţii către bugetele locale pentru finanţarea altor investiţii în sănătate</t>
  </si>
  <si>
    <t>42.02.18.03</t>
  </si>
  <si>
    <t>157</t>
  </si>
  <si>
    <t xml:space="preserve">Subventii catre bugetele locale pentru finantarea programului multianual de asistenta tehnica pentru pregatirea proiectelor de investitii publice finantate prin Programul regional 2006-2013 </t>
  </si>
  <si>
    <t>42.02.19</t>
  </si>
  <si>
    <t>158</t>
  </si>
  <si>
    <t>Subventii de la bugetul de stat catre bugetele locale necesare sustinerii serularii proiectelor finantate din FEN (Fonduri Externe Nerambursabile) postaderare</t>
  </si>
  <si>
    <t>42.02.20</t>
  </si>
  <si>
    <t>159</t>
  </si>
  <si>
    <t>Finantarea drepturilor acordate persoanelor cu handicap</t>
  </si>
  <si>
    <t>42.02.21</t>
  </si>
  <si>
    <t>160</t>
  </si>
  <si>
    <t>Subventii primite din Fondul de Interventie</t>
  </si>
  <si>
    <t>42.02.28</t>
  </si>
  <si>
    <t>161</t>
  </si>
  <si>
    <t>Finantarea  lucrarilor de cadastru imobiliar</t>
  </si>
  <si>
    <t>42.02.29</t>
  </si>
  <si>
    <t>162</t>
  </si>
  <si>
    <t>Subventii pentru compensarea cresterilor neprevizionate ale preturilor la combustibili</t>
  </si>
  <si>
    <t>42.02.32</t>
  </si>
  <si>
    <t>163</t>
  </si>
  <si>
    <t>Sprijin financiar pentru constituirea familiei</t>
  </si>
  <si>
    <t>42.02.33</t>
  </si>
  <si>
    <t>164</t>
  </si>
  <si>
    <t>Subventii pentru acordarea ajutorului pentru incalzirea locuintei cu lemne, carbuni, combustibili petrolieri</t>
  </si>
  <si>
    <t>42.02.34</t>
  </si>
  <si>
    <t>165</t>
  </si>
  <si>
    <t>Subventii din bugetul de stat pentru finantarea unitatilor de asistenta medico-sociale</t>
  </si>
  <si>
    <t>42.02.35</t>
  </si>
  <si>
    <t>166</t>
  </si>
  <si>
    <t>Subventii pentru acordarea trusoului pentru nou-nascuti</t>
  </si>
  <si>
    <t>42.02.36</t>
  </si>
  <si>
    <t>167</t>
  </si>
  <si>
    <t>Subventii de la bugetul de stat catre bugetele locale pentru finantarea programelor de electrificare conform HG nr.328/2007</t>
  </si>
  <si>
    <t>42.02.37</t>
  </si>
  <si>
    <t>168</t>
  </si>
  <si>
    <t>Subventii de la bugetul de stat catre bugetele locale pentru pentru realizarea obiectivelor de investitii</t>
  </si>
  <si>
    <t>42.02.40</t>
  </si>
  <si>
    <t>169</t>
  </si>
  <si>
    <t>Subventii din bugetul de stat pentru finantarea sanatatii</t>
  </si>
  <si>
    <t>42.02.41</t>
  </si>
  <si>
    <t>170</t>
  </si>
  <si>
    <t>Sume primite de administratiile locale de la APIA</t>
  </si>
  <si>
    <t>42.02.42</t>
  </si>
  <si>
    <t>171</t>
  </si>
  <si>
    <t>Subventii pentru Camera Agricola</t>
  </si>
  <si>
    <t>42.02.44</t>
  </si>
  <si>
    <t>172</t>
  </si>
  <si>
    <t>Sume primite de administraţiile locale în cadrul programelor finanţate din Fondul Social European</t>
  </si>
  <si>
    <t>42.02.45</t>
  </si>
  <si>
    <t>173</t>
  </si>
  <si>
    <t>Subventii de la bugetul de  stat catre bugetele locale pentru achitarea obligaţiilor restante către furnizorii de energie termică şi ale centralelor de termoficare</t>
  </si>
  <si>
    <t>42.02.46</t>
  </si>
  <si>
    <t>174</t>
  </si>
  <si>
    <t>Subventii primite de la bugetul de stat pentru finantarea unor programe de interes national (42.02.51.01+42.02.51.02)</t>
  </si>
  <si>
    <t>42.02.51</t>
  </si>
  <si>
    <t>175</t>
  </si>
  <si>
    <t>Subventii primite de la bugetul de stat pentru finantarea unor programe de interes national, destinate sectiunii de functionare a bugetului local</t>
  </si>
  <si>
    <t>42.02.51.01</t>
  </si>
  <si>
    <t>176</t>
  </si>
  <si>
    <t>Subventii primite de la bugetul de stat pentru finantarea unor programe de interes national, destinate sectiunii de dezvoltare a bugetului local</t>
  </si>
  <si>
    <t>42.02.51.02</t>
  </si>
  <si>
    <t>177</t>
  </si>
  <si>
    <t>Subvenţii primite de la bugetul de stat pentru finanţarea investiţiilor pentru instituţii publice de asistenţă socială şi unităţi de asistenţă medico-sociale</t>
  </si>
  <si>
    <t>42.02.52</t>
  </si>
  <si>
    <t>178</t>
  </si>
  <si>
    <t>Subventii pentru sprijinirea construirii de locuinte</t>
  </si>
  <si>
    <t>42.02.54</t>
  </si>
  <si>
    <t>179</t>
  </si>
  <si>
    <t>Subventii pentru finantarea locuintelor sociale</t>
  </si>
  <si>
    <t>42.02.55</t>
  </si>
  <si>
    <t>180</t>
  </si>
  <si>
    <t>Finantarea subprogramului Modernizarea satului romanesc</t>
  </si>
  <si>
    <t>42.02.57</t>
  </si>
  <si>
    <t>181</t>
  </si>
  <si>
    <t>Finantarea subprogramului Regenerarea urbana a municipiilor si oraselor</t>
  </si>
  <si>
    <t>42.02.58</t>
  </si>
  <si>
    <t>182</t>
  </si>
  <si>
    <t>Finantarea subprogramului Infrastructura la nivel judetean</t>
  </si>
  <si>
    <t>42.02.59</t>
  </si>
  <si>
    <t>183</t>
  </si>
  <si>
    <t>Sume alocate din bugetul de stat aferente corectiilor financiare</t>
  </si>
  <si>
    <t>42.02.62</t>
  </si>
  <si>
    <t>184</t>
  </si>
  <si>
    <t>Subvenţii de la bugetul de stat pentru finanţarea unor cheltuieli urgente şi plata arieratelor  (cod.42.02.63.01+42.02.63.02)</t>
  </si>
  <si>
    <t>42.02.63</t>
  </si>
  <si>
    <t>185</t>
  </si>
  <si>
    <t>Subvenţii de la bugetul de stat pentru finanţarea unor cheltuieli urgente şi plata arieratelor, destinate secţiunii de funcţionare</t>
  </si>
  <si>
    <t>42.02.63.01</t>
  </si>
  <si>
    <t>186</t>
  </si>
  <si>
    <t>Subvenţii de la bugetul de stat pentru finanţarea unor cheltuieli urgente şi plata arieratelor, destinate secţiunii de dezvoltare</t>
  </si>
  <si>
    <t>42.02.63.02</t>
  </si>
  <si>
    <t>187</t>
  </si>
  <si>
    <t>Subventii de la bugetul de stat pentru finantarea cheltuielilor urgente specifice sezonului rece, destinate sectiunii de functionare</t>
  </si>
  <si>
    <t>42.02.64</t>
  </si>
  <si>
    <t>188</t>
  </si>
  <si>
    <t>Finantarea programelor nationale de dezvoltare locala</t>
  </si>
  <si>
    <t>42.02.65</t>
  </si>
  <si>
    <t>189</t>
  </si>
  <si>
    <t>Subvenţii din bugetul de stat  alocate conform contractelor încheiate cu direcţiile de sănătate publică</t>
  </si>
  <si>
    <t>42.02.66</t>
  </si>
  <si>
    <t>190</t>
  </si>
  <si>
    <t>Subvenţii  din sume obţinute în urma scoaterii la licitaţie a certificatelor de emisii de gaze cu efect de seră pentru finanţarea proiectelor de investiţii</t>
  </si>
  <si>
    <t>42.02.67</t>
  </si>
  <si>
    <t>191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</si>
  <si>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</si>
  <si>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</si>
  <si>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192</t>
  </si>
  <si>
    <t>Subventii de la alte administratii (cod. 43.02.01+43.02.04+43.02.07+43.02.08+43.02.20+43.02.21)</t>
  </si>
  <si>
    <t>43.02</t>
  </si>
  <si>
    <t>193</t>
  </si>
  <si>
    <t>Subventii primite de  la  bugetele consiliilor judetene pentru protectia copilului</t>
  </si>
  <si>
    <t>43.02.01</t>
  </si>
  <si>
    <t>194</t>
  </si>
  <si>
    <t xml:space="preserve">Subventii de la bugetul asigurarilor pentru somaj catre bugetele locale, pentru finantarea programelor pentru ocuparea temporara a fortei de munca  </t>
  </si>
  <si>
    <t>43.02.04</t>
  </si>
  <si>
    <t>195</t>
  </si>
  <si>
    <t>Subventii primite de  la alte bugete locale pentru institutiile de asistenta sociala pentru persoanele cu handicap</t>
  </si>
  <si>
    <t>43.02.07</t>
  </si>
  <si>
    <t>196</t>
  </si>
  <si>
    <t>Subventii primite  de la bugetele consiliilor locale si judetene pentru ajutoare  în situatii de extrema dificultate</t>
  </si>
  <si>
    <t>43.02.08</t>
  </si>
  <si>
    <t>197</t>
  </si>
  <si>
    <t>Alte subvenţii primite de la administraţia centrală pentru finanţarea unor activităţi</t>
  </si>
  <si>
    <t>43.02.20</t>
  </si>
  <si>
    <t>198</t>
  </si>
  <si>
    <t>Sume primite de la Agenţia Naţională de Cadastru şi Publicitate Imobiliară</t>
  </si>
  <si>
    <t>43.02.21</t>
  </si>
  <si>
    <t>199</t>
  </si>
  <si>
    <t>Subventii din bugetul imprumuturilor pentru finantarea corectiilor financiare ale unitatilor administrativ teritoriale conform OUG nr.2/2015</t>
  </si>
  <si>
    <t>43.02.28</t>
  </si>
  <si>
    <t>200</t>
  </si>
  <si>
    <t>Sume primite de la consiliile judete pt finantare proiecte FEN</t>
  </si>
  <si>
    <t>43.02.29</t>
  </si>
  <si>
    <t>201</t>
  </si>
  <si>
    <t>Sume primite de la bugetul judetului către bugetele locale pentru plata drepturilor de care beneficiează copii cu cerinte educationale speciale integrati in invatamantul de masă</t>
  </si>
  <si>
    <t>43.02.30</t>
  </si>
  <si>
    <t>202</t>
  </si>
  <si>
    <t>Sume alocate din bugetul AFIR, pentru sustinerea proiectelor din PNDR 2014-2020</t>
  </si>
  <si>
    <t>43.02.31</t>
  </si>
  <si>
    <t>203</t>
  </si>
  <si>
    <t>Sume alocate din bugetul ANCPI pentru finanţarea lucrărilor de înregistrare sistematică din cadrul Programului naţional de cadastru şi carte funciară</t>
  </si>
  <si>
    <t>43.02.34</t>
  </si>
  <si>
    <t>204</t>
  </si>
  <si>
    <t>Sume FEN postaderare in contul platilor efectuate si prefinantari (cod 45.02.01 la 45.02.05 +45.02.07+45.02.08+45.02.15+45.02.16)</t>
  </si>
  <si>
    <t>45.02</t>
  </si>
  <si>
    <t>205</t>
  </si>
  <si>
    <t>Fondul European de Dezvoltare Regionala (cod 45.02.01.01+45.02.01.02+45.02.01.03+45.02.01.04)</t>
  </si>
  <si>
    <t>45.02.01</t>
  </si>
  <si>
    <t>206</t>
  </si>
  <si>
    <t>Sume primite în contul plăţilor efectuate în anul curent</t>
  </si>
  <si>
    <t>45.02.01.01</t>
  </si>
  <si>
    <t>207</t>
  </si>
  <si>
    <t>Sume primite în contul plăţilor efectuate în anii anteriori</t>
  </si>
  <si>
    <t>45.02.01.02</t>
  </si>
  <si>
    <t>208</t>
  </si>
  <si>
    <t>Prefinanţare</t>
  </si>
  <si>
    <t>45.02.01.03</t>
  </si>
  <si>
    <t>209</t>
  </si>
  <si>
    <t>Corecţii financiare</t>
  </si>
  <si>
    <t>45.02.01.04</t>
  </si>
  <si>
    <t>210</t>
  </si>
  <si>
    <t>Fondul Social European (cod 45.02.02.01+45.02.02.02+45.02.02.03+45.02.02.04)</t>
  </si>
  <si>
    <t>45.02.02</t>
  </si>
  <si>
    <t>211</t>
  </si>
  <si>
    <t>45.02.02.01</t>
  </si>
  <si>
    <t>212</t>
  </si>
  <si>
    <t>45.02.02.02</t>
  </si>
  <si>
    <t>213</t>
  </si>
  <si>
    <t>45.02.02.03</t>
  </si>
  <si>
    <t>214</t>
  </si>
  <si>
    <t>45.02.02.04</t>
  </si>
  <si>
    <t>215</t>
  </si>
  <si>
    <t>Fondul de Coeziune (cod 45.02.03.01+45.02.03.02+45.02.03.03+45.02.03.04)</t>
  </si>
  <si>
    <t>45.02.03</t>
  </si>
  <si>
    <t>216</t>
  </si>
  <si>
    <t>45.02.03.01</t>
  </si>
  <si>
    <t>217</t>
  </si>
  <si>
    <t>45.02.03.02</t>
  </si>
  <si>
    <t>218</t>
  </si>
  <si>
    <t>45.02.03.03</t>
  </si>
  <si>
    <t>219</t>
  </si>
  <si>
    <t>45.02.03.04</t>
  </si>
  <si>
    <t>220</t>
  </si>
  <si>
    <t>Fondul European Agricol de Dezvoltare Rurala (cod 45.02.04.01+45.02.04.02+45.02.04.03+45.02.04.04)</t>
  </si>
  <si>
    <t>45.02.04</t>
  </si>
  <si>
    <t>221</t>
  </si>
  <si>
    <t>45.02.04.01</t>
  </si>
  <si>
    <t>222</t>
  </si>
  <si>
    <t>45.02.04.02</t>
  </si>
  <si>
    <t>223</t>
  </si>
  <si>
    <t>45.02.04.03</t>
  </si>
  <si>
    <t>224</t>
  </si>
  <si>
    <t>45.02.04.04</t>
  </si>
  <si>
    <t>225</t>
  </si>
  <si>
    <t>Fondul European de Pescuit (cod 45.02.05.01+45.02.05.02+45.02.05.03+45.02.05.04)</t>
  </si>
  <si>
    <t>45.02.05</t>
  </si>
  <si>
    <t>226</t>
  </si>
  <si>
    <t>45.02.05.01</t>
  </si>
  <si>
    <t>227</t>
  </si>
  <si>
    <t>45.02.05.02</t>
  </si>
  <si>
    <t>228</t>
  </si>
  <si>
    <t>45.02.05.03</t>
  </si>
  <si>
    <t>229</t>
  </si>
  <si>
    <t>45.02.05.04</t>
  </si>
  <si>
    <t>230</t>
  </si>
  <si>
    <t>Instrumentul de Asistenta pentru Preaderare (cod 45.02.07.01+45.02.07.02+45.02.07.03+45.02.07.04)</t>
  </si>
  <si>
    <t>45.02.07</t>
  </si>
  <si>
    <t>231</t>
  </si>
  <si>
    <t>45.02.07.01</t>
  </si>
  <si>
    <t>232</t>
  </si>
  <si>
    <t>45.02.07.02</t>
  </si>
  <si>
    <t>233</t>
  </si>
  <si>
    <t>45.02.07.03</t>
  </si>
  <si>
    <t>234</t>
  </si>
  <si>
    <t>45.02.07.04</t>
  </si>
  <si>
    <t>235</t>
  </si>
  <si>
    <t>Instrumentul European de Vecinatate si Parteneriat (cod 45.02.08.01+45.02.08.02+45.02.08.03+45.02.08.04)</t>
  </si>
  <si>
    <t>45.02.08</t>
  </si>
  <si>
    <t>236</t>
  </si>
  <si>
    <t>45.02.08.01</t>
  </si>
  <si>
    <t>237</t>
  </si>
  <si>
    <t>45.02.08.02</t>
  </si>
  <si>
    <t>238</t>
  </si>
  <si>
    <t>45.02.08.03</t>
  </si>
  <si>
    <t>239</t>
  </si>
  <si>
    <t>45.02.08.04</t>
  </si>
  <si>
    <t>240</t>
  </si>
  <si>
    <t>Programe comunitare finantate in perioada 2007-2013  (cod 45.02.15.01+45.02.15.02+45.02.15.03+45.02.15.04)</t>
  </si>
  <si>
    <t>45.02.15</t>
  </si>
  <si>
    <t>241</t>
  </si>
  <si>
    <t>45.02.15.01</t>
  </si>
  <si>
    <t>242</t>
  </si>
  <si>
    <t>45.02.15.02</t>
  </si>
  <si>
    <t>243</t>
  </si>
  <si>
    <t>45.02.15.03</t>
  </si>
  <si>
    <t>244</t>
  </si>
  <si>
    <t>45.02.15.04</t>
  </si>
  <si>
    <t>245</t>
  </si>
  <si>
    <t>Alte facilitati si instrumente postaderare (cod 45.02.16.01+45.02.16.02+45.02.16.03+45.02.16.04)</t>
  </si>
  <si>
    <t>45.02.16</t>
  </si>
  <si>
    <t>246</t>
  </si>
  <si>
    <t>45.02.16.01</t>
  </si>
  <si>
    <t>247</t>
  </si>
  <si>
    <t>45.02.16.02</t>
  </si>
  <si>
    <t>248</t>
  </si>
  <si>
    <t>45.02.16.03</t>
  </si>
  <si>
    <t>249</t>
  </si>
  <si>
    <t>45.02.16.04</t>
  </si>
  <si>
    <t>250</t>
  </si>
  <si>
    <t>Mecanismul financiar SEE (cod 45.02.17.01+45.02.17.02+45.02.17.03+45.02.17.04) *)</t>
  </si>
  <si>
    <t>45.02.17</t>
  </si>
  <si>
    <t>251</t>
  </si>
  <si>
    <t>45.02.17.01</t>
  </si>
  <si>
    <t>252</t>
  </si>
  <si>
    <t>45.02.17.02</t>
  </si>
  <si>
    <t>253</t>
  </si>
  <si>
    <t>45.02.17.03</t>
  </si>
  <si>
    <t>254</t>
  </si>
  <si>
    <t>45.02.17.04</t>
  </si>
  <si>
    <t>255</t>
  </si>
  <si>
    <t>Mecanismul financiar norvegian (cod 45.02.18.01+45.02.18.02+45.02.18.03+45.02.18.04) *)</t>
  </si>
  <si>
    <t>45.02.18</t>
  </si>
  <si>
    <t>256</t>
  </si>
  <si>
    <t>45.02.18.01</t>
  </si>
  <si>
    <t>257</t>
  </si>
  <si>
    <t>45.02.18.02</t>
  </si>
  <si>
    <t>258</t>
  </si>
  <si>
    <t>45.02.18.03</t>
  </si>
  <si>
    <t>259</t>
  </si>
  <si>
    <t>45.02.18.04</t>
  </si>
  <si>
    <t>260</t>
  </si>
  <si>
    <t>Programul de cooperare elvetiano-roman vizand reducerea disparitatilor economice si sociale in cadrul Uniunii Europene extinse (cod 45.02.19.01+45.02.19.02+45.02.19.04) *)</t>
  </si>
  <si>
    <t>45.02.19</t>
  </si>
  <si>
    <t>261</t>
  </si>
  <si>
    <t>45.02.19.01</t>
  </si>
  <si>
    <t>262</t>
  </si>
  <si>
    <t>45.02.19.02</t>
  </si>
  <si>
    <t>263</t>
  </si>
  <si>
    <t>45.02.19.04</t>
  </si>
  <si>
    <t>264</t>
  </si>
  <si>
    <t>Asistenţă tehnică pentru mecanismele financiare SEE (cod 45.02.20.01+45.02.20.02+45.02.20.03+45.02.20.04) *)</t>
  </si>
  <si>
    <t>45.02.20</t>
  </si>
  <si>
    <t>265</t>
  </si>
  <si>
    <t>45.02.20.01</t>
  </si>
  <si>
    <t>266</t>
  </si>
  <si>
    <t>45.02.20.02</t>
  </si>
  <si>
    <t>267</t>
  </si>
  <si>
    <t>45.02.20.03</t>
  </si>
  <si>
    <t>268</t>
  </si>
  <si>
    <t>45.02.20.04</t>
  </si>
  <si>
    <t>269</t>
  </si>
  <si>
    <t>Fondul naţional pentru relaţii bilaterale aferent mecanismelor financiare SEE  (cod 45.02.21.01+45.02.21.02+45.02.21.03+45.02.21.04) *)</t>
  </si>
  <si>
    <t>45.02.21</t>
  </si>
  <si>
    <t>270</t>
  </si>
  <si>
    <t>45.02.21.01</t>
  </si>
  <si>
    <t>271</t>
  </si>
  <si>
    <t>45.02.21.02</t>
  </si>
  <si>
    <t>272</t>
  </si>
  <si>
    <t>45.02.21.03</t>
  </si>
  <si>
    <t>273</t>
  </si>
  <si>
    <t>45.02.21.04</t>
  </si>
  <si>
    <t>274</t>
  </si>
  <si>
    <t>Alte sume primite de la UE</t>
  </si>
  <si>
    <t>46.02</t>
  </si>
  <si>
    <t>275</t>
  </si>
  <si>
    <t>Alte sume primite de la Uniunea Europeana pentru programele operationalefinantate in cadrul obiectivului convergenta</t>
  </si>
  <si>
    <t>46.02.03</t>
  </si>
  <si>
    <t>276</t>
  </si>
  <si>
    <t>Alte sume primite de la Uniunea Europeana pentru programele operationalefinantate in cadrul financiar 2014-2020</t>
  </si>
  <si>
    <t>46.02.04</t>
  </si>
  <si>
    <t>277</t>
  </si>
  <si>
    <t>Sume in curs de distribuire</t>
  </si>
  <si>
    <t>47.02</t>
  </si>
  <si>
    <t>278</t>
  </si>
  <si>
    <t>Sume incasate pentru bugetul local in contul unic, in curs de distribuire</t>
  </si>
  <si>
    <t>47.02.04</t>
  </si>
  <si>
    <t>279</t>
  </si>
  <si>
    <t>Sume primite de la UE/alti donatori in contul platilor efectuate si prefinantari aferente cadrului financiar 2014-2020</t>
  </si>
  <si>
    <t>48.02</t>
  </si>
  <si>
    <t>280</t>
  </si>
  <si>
    <t>Fondul European de Dezvoltare Regionala (FEDR)</t>
  </si>
  <si>
    <t>48.02.01</t>
  </si>
  <si>
    <t>281</t>
  </si>
  <si>
    <t xml:space="preserve">  Sume primite in contul platilor efectuate in anul curent</t>
  </si>
  <si>
    <t>48.02.01.01</t>
  </si>
  <si>
    <t>282</t>
  </si>
  <si>
    <t xml:space="preserve">  Sume primite in contul platilor efectuate in anii anteriori</t>
  </si>
  <si>
    <t>48.02.01.02</t>
  </si>
  <si>
    <t>283</t>
  </si>
  <si>
    <t xml:space="preserve">  Prefinantare</t>
  </si>
  <si>
    <t>48.02.01.03</t>
  </si>
  <si>
    <t>284</t>
  </si>
  <si>
    <t>Fondul Social European (FSE)</t>
  </si>
  <si>
    <t>48.02.02</t>
  </si>
  <si>
    <t>285</t>
  </si>
  <si>
    <t>48.02.02.01</t>
  </si>
  <si>
    <t>286</t>
  </si>
  <si>
    <t>48.02.02.02</t>
  </si>
  <si>
    <t>287</t>
  </si>
  <si>
    <t>48.02.02.03</t>
  </si>
  <si>
    <t>288</t>
  </si>
  <si>
    <t>Fondul de Coeziune (FC)</t>
  </si>
  <si>
    <t>48.02.03</t>
  </si>
  <si>
    <t>289</t>
  </si>
  <si>
    <t>48.02.03.01</t>
  </si>
  <si>
    <t>290</t>
  </si>
  <si>
    <t>48.02.03.02</t>
  </si>
  <si>
    <t>291</t>
  </si>
  <si>
    <t>48.02.03.03</t>
  </si>
  <si>
    <t>292</t>
  </si>
  <si>
    <t xml:space="preserve">Fondul European Agricol de Dezvoltare Rurala  (FEADR)  (cod 48.02.04.01+48.02.04.02+48.02.04.03) </t>
  </si>
  <si>
    <t>48.02.04</t>
  </si>
  <si>
    <t>293</t>
  </si>
  <si>
    <t xml:space="preserve">  Sume primite în contul plăţilor efectuate în anul curent</t>
  </si>
  <si>
    <t>48.02.04.01</t>
  </si>
  <si>
    <t>294</t>
  </si>
  <si>
    <t>48.02.04.02</t>
  </si>
  <si>
    <t>295</t>
  </si>
  <si>
    <t>48.02.04.03</t>
  </si>
  <si>
    <t>296</t>
  </si>
  <si>
    <t>Fondul European  pentru Pescuit si Afaceri Maritime ( FEPAM) (cod 48.02.05.01+48.02.05.02+48.02.05.03)</t>
  </si>
  <si>
    <t>48.02.05</t>
  </si>
  <si>
    <t>297</t>
  </si>
  <si>
    <t>48.02.05.01</t>
  </si>
  <si>
    <t>298</t>
  </si>
  <si>
    <t>48.02.05.02</t>
  </si>
  <si>
    <t>299</t>
  </si>
  <si>
    <t>48.02.05.03</t>
  </si>
  <si>
    <t>300</t>
  </si>
  <si>
    <t>Instrumentul de Asistenta pentru Preaderare (IPA II)</t>
  </si>
  <si>
    <t>48.02.11</t>
  </si>
  <si>
    <t>301</t>
  </si>
  <si>
    <t>48.02.11.01</t>
  </si>
  <si>
    <t>302</t>
  </si>
  <si>
    <t>48.02.11.02</t>
  </si>
  <si>
    <t>303</t>
  </si>
  <si>
    <t>48.02.11.03</t>
  </si>
  <si>
    <t>304</t>
  </si>
  <si>
    <t>Instrumentul European de Vecinatate (ENI)</t>
  </si>
  <si>
    <t>48.02.12</t>
  </si>
  <si>
    <t>305</t>
  </si>
  <si>
    <t>48.02.12.01</t>
  </si>
  <si>
    <t>306</t>
  </si>
  <si>
    <t>48.02.12.02</t>
  </si>
  <si>
    <t>307</t>
  </si>
  <si>
    <t>48.02.12.03</t>
  </si>
  <si>
    <t>308</t>
  </si>
  <si>
    <t>Alte programe comunitare finantate în perioada 2014-2020 (APC)</t>
  </si>
  <si>
    <t>48.02.15</t>
  </si>
  <si>
    <t>309</t>
  </si>
  <si>
    <t>48.02.15.01</t>
  </si>
  <si>
    <t>310</t>
  </si>
  <si>
    <t>48.02.15.02</t>
  </si>
  <si>
    <t>311</t>
  </si>
  <si>
    <t>Mecanismul pentru Interconectarea Europei (MIE)</t>
  </si>
  <si>
    <t>48.02.19</t>
  </si>
  <si>
    <t>312</t>
  </si>
  <si>
    <t xml:space="preserve">  Sume aferente alocărilor temporare de la bugetul de stat pe perioada indisponibilităţilor fondurilor externe nerambursabile</t>
  </si>
  <si>
    <t>48.02.19.04</t>
  </si>
  <si>
    <t>ORDONATOR DE CREDITE,</t>
  </si>
  <si>
    <t>PANTEA ADRIAN</t>
  </si>
  <si>
    <t>CONTABIL SEF,</t>
  </si>
  <si>
    <t>STEFAN MARIEA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</si>
</sst>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7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9.9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thickBot="1" x14ac:dyDescent="0.3"/>
    <row r="7" spans="1:11" s="6" customFormat="1" ht="15.75" thickBot="1" x14ac:dyDescent="0.3">
      <c r="A7" s="5" t="s">
        <v>5</v>
      </c>
      <c r="B7" s="5"/>
      <c r="C7" s="5" t="s">
        <v>7</v>
      </c>
      <c r="D7" s="5" t="s">
        <v>9</v>
      </c>
      <c r="E7" s="5"/>
      <c r="F7" s="5" t="s">
        <v>12</v>
      </c>
      <c r="G7" s="5"/>
      <c r="H7" s="5"/>
      <c r="I7" s="5" t="s">
        <v>17</v>
      </c>
      <c r="J7" s="5" t="s">
        <v>18</v>
      </c>
      <c r="K7" s="5" t="s">
        <v>19</v>
      </c>
    </row>
    <row r="8" spans="1:11" s="6" customFormat="1" ht="15.75" thickBot="1" x14ac:dyDescent="0.3">
      <c r="A8" s="5"/>
      <c r="B8" s="5"/>
      <c r="C8" s="5"/>
      <c r="D8" s="5" t="s">
        <v>10</v>
      </c>
      <c r="E8" s="5" t="s">
        <v>11</v>
      </c>
      <c r="F8" s="5" t="s">
        <v>13</v>
      </c>
      <c r="G8" s="5" t="s">
        <v>15</v>
      </c>
      <c r="H8" s="5" t="s">
        <v>16</v>
      </c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 t="s">
        <v>6</v>
      </c>
      <c r="B10" s="5"/>
      <c r="C10" s="7" t="s">
        <v>8</v>
      </c>
      <c r="D10" s="7">
        <v>1</v>
      </c>
      <c r="E10" s="7">
        <v>2</v>
      </c>
      <c r="F10" s="7" t="s">
        <v>14</v>
      </c>
      <c r="G10" s="7">
        <v>4</v>
      </c>
      <c r="H10" s="7">
        <v>5</v>
      </c>
      <c r="I10" s="7">
        <v>6</v>
      </c>
      <c r="J10" s="7">
        <v>7</v>
      </c>
      <c r="K10" s="7" t="s">
        <v>20</v>
      </c>
    </row>
    <row r="11" spans="1:11" s="6" customFormat="1" ht="22.5" x14ac:dyDescent="0.25">
      <c r="A11" s="10" t="s">
        <v>21</v>
      </c>
      <c r="B11" s="10" t="s">
        <v>22</v>
      </c>
      <c r="C11" s="10" t="s">
        <v>23</v>
      </c>
      <c r="D11" s="11">
        <f>D13+D118+D125+D140+D214+D284+D287+D289</f>
        <v>11611000</v>
      </c>
      <c r="E11" s="11">
        <f>E13+E118+E125+E140+E214+E284+E287+E289</f>
        <v>5877600</v>
      </c>
      <c r="F11" s="11">
        <f>G11+H11</f>
        <v>3535443</v>
      </c>
      <c r="G11" s="11">
        <f>G13+G118+G125+G140+G214+G284+G287+G289</f>
        <v>844899</v>
      </c>
      <c r="H11" s="11">
        <f>H13+H118+H125+H140+H214+H284+H287+H289</f>
        <v>2690544</v>
      </c>
      <c r="I11" s="11">
        <f>I13+I118+I125+I140+I214+I284+I287+I289</f>
        <v>2367718</v>
      </c>
      <c r="J11" s="11">
        <f>J13+J118+J125+J140+J214+J284+J287+J289</f>
        <v>7600</v>
      </c>
      <c r="K11" s="11">
        <f>F11-I11-J11</f>
        <v>1160125</v>
      </c>
    </row>
    <row r="12" spans="1:11" s="6" customFormat="1" ht="22.5" x14ac:dyDescent="0.25">
      <c r="A12" s="10" t="s">
        <v>24</v>
      </c>
      <c r="B12" s="10" t="s">
        <v>25</v>
      </c>
      <c r="C12" s="10" t="s">
        <v>26</v>
      </c>
      <c r="D12" s="11">
        <f>D13-D41-D112+D118+D125</f>
        <v>1224000</v>
      </c>
      <c r="E12" s="11">
        <f>E13-E41-E112+E118+E125</f>
        <v>601600</v>
      </c>
      <c r="F12" s="11">
        <f>G12+H12</f>
        <v>1463811</v>
      </c>
      <c r="G12" s="11">
        <f>G13-G41-G112+G118+G125</f>
        <v>844899</v>
      </c>
      <c r="H12" s="11">
        <f>H13-H41-H112+H118+H125</f>
        <v>618912</v>
      </c>
      <c r="I12" s="11">
        <f>I13-I41-I112+I118+I125</f>
        <v>296086</v>
      </c>
      <c r="J12" s="11">
        <f>J13-J41-J112+J118+J125</f>
        <v>7600</v>
      </c>
      <c r="K12" s="11">
        <f>F12-I12-J12</f>
        <v>1160125</v>
      </c>
    </row>
    <row r="13" spans="1:11" s="6" customFormat="1" x14ac:dyDescent="0.25">
      <c r="A13" s="10" t="s">
        <v>27</v>
      </c>
      <c r="B13" s="10" t="s">
        <v>28</v>
      </c>
      <c r="C13" s="10" t="s">
        <v>29</v>
      </c>
      <c r="D13" s="11">
        <f>D14+D63</f>
        <v>2923000</v>
      </c>
      <c r="E13" s="11">
        <f>E14+E63</f>
        <v>1542600</v>
      </c>
      <c r="F13" s="11">
        <f>G13+H13</f>
        <v>2377216</v>
      </c>
      <c r="G13" s="11">
        <f>G14+G63</f>
        <v>844899</v>
      </c>
      <c r="H13" s="11">
        <f>H14+H63</f>
        <v>1532317</v>
      </c>
      <c r="I13" s="11">
        <f>I14+I63</f>
        <v>1209491</v>
      </c>
      <c r="J13" s="11">
        <f>J14+J63</f>
        <v>7600</v>
      </c>
      <c r="K13" s="11">
        <f>F13-I13-J13</f>
        <v>1160125</v>
      </c>
    </row>
    <row r="14" spans="1:11" s="6" customFormat="1" ht="22.5" x14ac:dyDescent="0.25">
      <c r="A14" s="10" t="s">
        <v>30</v>
      </c>
      <c r="B14" s="10" t="s">
        <v>31</v>
      </c>
      <c r="C14" s="10" t="s">
        <v>32</v>
      </c>
      <c r="D14" s="11">
        <f>D15+D29+D40+D60</f>
        <v>2475300</v>
      </c>
      <c r="E14" s="11">
        <f>E15+E29+E40+E60</f>
        <v>1312200</v>
      </c>
      <c r="F14" s="11">
        <f>G14+H14</f>
        <v>1798201</v>
      </c>
      <c r="G14" s="11">
        <f>G15+G29+G40+G60</f>
        <v>380668</v>
      </c>
      <c r="H14" s="11">
        <f>H15+H29+H40+H60</f>
        <v>1417533</v>
      </c>
      <c r="I14" s="11">
        <f>I15+I29+I40+I60</f>
        <v>1160248</v>
      </c>
      <c r="J14" s="11">
        <f>J15+J29+J40+J60</f>
        <v>7600</v>
      </c>
      <c r="K14" s="11">
        <f>F14-I14-J14</f>
        <v>630353</v>
      </c>
    </row>
    <row r="15" spans="1:11" s="6" customFormat="1" ht="22.5" x14ac:dyDescent="0.25">
      <c r="A15" s="10" t="s">
        <v>33</v>
      </c>
      <c r="B15" s="10" t="s">
        <v>34</v>
      </c>
      <c r="C15" s="10" t="s">
        <v>35</v>
      </c>
      <c r="D15" s="11">
        <f>D16+D19+D26</f>
        <v>140500</v>
      </c>
      <c r="E15" s="11">
        <f>E16+E19+E26</f>
        <v>69000</v>
      </c>
      <c r="F15" s="11">
        <f>G15+H15</f>
        <v>102185</v>
      </c>
      <c r="G15" s="11">
        <f>G16+G19+G26</f>
        <v>0</v>
      </c>
      <c r="H15" s="11">
        <f>H16+H19+H26</f>
        <v>102185</v>
      </c>
      <c r="I15" s="11">
        <f>I16+I19+I26</f>
        <v>102185</v>
      </c>
      <c r="J15" s="11">
        <f>J16+J19+J26</f>
        <v>0</v>
      </c>
      <c r="K15" s="11">
        <f>F15-I15-J15</f>
        <v>0</v>
      </c>
    </row>
    <row r="16" spans="1:11" s="6" customFormat="1" ht="33" x14ac:dyDescent="0.25">
      <c r="A16" s="10" t="s">
        <v>36</v>
      </c>
      <c r="B16" s="10" t="s">
        <v>37</v>
      </c>
      <c r="C16" s="10" t="s">
        <v>38</v>
      </c>
      <c r="D16" s="11">
        <f>D17</f>
        <v>0</v>
      </c>
      <c r="E16" s="11">
        <f>E17</f>
        <v>0</v>
      </c>
      <c r="F16" s="11">
        <f>G16+H16</f>
        <v>0</v>
      </c>
      <c r="G16" s="11">
        <f>G17</f>
        <v>0</v>
      </c>
      <c r="H16" s="11">
        <f>H17</f>
        <v>0</v>
      </c>
      <c r="I16" s="11">
        <f>I17</f>
        <v>0</v>
      </c>
      <c r="J16" s="11">
        <f>J17</f>
        <v>0</v>
      </c>
      <c r="K16" s="11">
        <f>F16-I16-J16</f>
        <v>0</v>
      </c>
    </row>
    <row r="17" spans="1:11" s="6" customFormat="1" x14ac:dyDescent="0.25">
      <c r="A17" s="10" t="s">
        <v>39</v>
      </c>
      <c r="B17" s="10" t="s">
        <v>40</v>
      </c>
      <c r="C17" s="10" t="s">
        <v>41</v>
      </c>
      <c r="D17" s="11">
        <f>D18</f>
        <v>0</v>
      </c>
      <c r="E17" s="11">
        <f>E18</f>
        <v>0</v>
      </c>
      <c r="F17" s="11">
        <f>G17+H17</f>
        <v>0</v>
      </c>
      <c r="G17" s="11">
        <f>G18</f>
        <v>0</v>
      </c>
      <c r="H17" s="11">
        <f>H18</f>
        <v>0</v>
      </c>
      <c r="I17" s="11">
        <f>I18</f>
        <v>0</v>
      </c>
      <c r="J17" s="11">
        <f>J18</f>
        <v>0</v>
      </c>
      <c r="K17" s="11">
        <f>F17-I17-J17</f>
        <v>0</v>
      </c>
    </row>
    <row r="18" spans="1:11" s="6" customFormat="1" x14ac:dyDescent="0.25">
      <c r="A18" s="10" t="s">
        <v>42</v>
      </c>
      <c r="B18" s="10" t="s">
        <v>43</v>
      </c>
      <c r="C18" s="10" t="s">
        <v>44</v>
      </c>
      <c r="D18" s="11">
        <v>0</v>
      </c>
      <c r="E18" s="11">
        <v>0</v>
      </c>
      <c r="F18" s="11">
        <f>G18+H18</f>
        <v>0</v>
      </c>
      <c r="G18" s="11">
        <v>0</v>
      </c>
      <c r="H18" s="11">
        <v>0</v>
      </c>
      <c r="I18" s="11">
        <v>0</v>
      </c>
      <c r="J18" s="11">
        <v>0</v>
      </c>
      <c r="K18" s="11">
        <f>F18-I18-J18</f>
        <v>0</v>
      </c>
    </row>
    <row r="19" spans="1:11" s="6" customFormat="1" ht="33" x14ac:dyDescent="0.25">
      <c r="A19" s="10" t="s">
        <v>45</v>
      </c>
      <c r="B19" s="10" t="s">
        <v>46</v>
      </c>
      <c r="C19" s="10" t="s">
        <v>47</v>
      </c>
      <c r="D19" s="11">
        <f>D20+D23</f>
        <v>140500</v>
      </c>
      <c r="E19" s="11">
        <f>E20+E23</f>
        <v>69000</v>
      </c>
      <c r="F19" s="11">
        <f>G19+H19</f>
        <v>102185</v>
      </c>
      <c r="G19" s="11">
        <f>G20+G23</f>
        <v>0</v>
      </c>
      <c r="H19" s="11">
        <f>H20+H23</f>
        <v>102185</v>
      </c>
      <c r="I19" s="11">
        <f>I20+I23</f>
        <v>102185</v>
      </c>
      <c r="J19" s="11">
        <f>J20+J23</f>
        <v>0</v>
      </c>
      <c r="K19" s="11">
        <f>F19-I19-J19</f>
        <v>0</v>
      </c>
    </row>
    <row r="20" spans="1:11" s="6" customFormat="1" x14ac:dyDescent="0.25">
      <c r="A20" s="10" t="s">
        <v>48</v>
      </c>
      <c r="B20" s="10" t="s">
        <v>49</v>
      </c>
      <c r="C20" s="10" t="s">
        <v>50</v>
      </c>
      <c r="D20" s="11">
        <f>D21+D22</f>
        <v>6500</v>
      </c>
      <c r="E20" s="11">
        <f>E21+E22</f>
        <v>2000</v>
      </c>
      <c r="F20" s="11">
        <f>G20+H20</f>
        <v>1127</v>
      </c>
      <c r="G20" s="11">
        <f>G21+G22</f>
        <v>0</v>
      </c>
      <c r="H20" s="11">
        <f>H21+H22</f>
        <v>1127</v>
      </c>
      <c r="I20" s="11">
        <f>I21+I22</f>
        <v>1127</v>
      </c>
      <c r="J20" s="11">
        <f>J21+J22</f>
        <v>0</v>
      </c>
      <c r="K20" s="11">
        <f>F20-I20-J20</f>
        <v>0</v>
      </c>
    </row>
    <row r="21" spans="1:11" s="6" customFormat="1" ht="22.5" x14ac:dyDescent="0.25">
      <c r="A21" s="10" t="s">
        <v>51</v>
      </c>
      <c r="B21" s="10" t="s">
        <v>52</v>
      </c>
      <c r="C21" s="10" t="s">
        <v>53</v>
      </c>
      <c r="D21" s="11">
        <v>0</v>
      </c>
      <c r="E21" s="11">
        <v>0</v>
      </c>
      <c r="F21" s="11">
        <f>G21+H21</f>
        <v>0</v>
      </c>
      <c r="G21" s="11">
        <v>0</v>
      </c>
      <c r="H21" s="11">
        <v>0</v>
      </c>
      <c r="I21" s="11">
        <v>0</v>
      </c>
      <c r="J21" s="11">
        <v>0</v>
      </c>
      <c r="K21" s="11">
        <f>F21-I21-J21</f>
        <v>0</v>
      </c>
    </row>
    <row r="22" spans="1:11" s="6" customFormat="1" ht="22.5" x14ac:dyDescent="0.25">
      <c r="A22" s="10" t="s">
        <v>54</v>
      </c>
      <c r="B22" s="10" t="s">
        <v>55</v>
      </c>
      <c r="C22" s="10" t="s">
        <v>56</v>
      </c>
      <c r="D22" s="11">
        <v>6500</v>
      </c>
      <c r="E22" s="11">
        <v>2000</v>
      </c>
      <c r="F22" s="11">
        <f>G22+H22</f>
        <v>1127</v>
      </c>
      <c r="G22" s="11">
        <v>0</v>
      </c>
      <c r="H22" s="11">
        <v>1127</v>
      </c>
      <c r="I22" s="11">
        <v>1127</v>
      </c>
      <c r="J22" s="11">
        <v>0</v>
      </c>
      <c r="K22" s="11">
        <f>F22-I22-J22</f>
        <v>0</v>
      </c>
    </row>
    <row r="23" spans="1:11" s="6" customFormat="1" ht="22.5" x14ac:dyDescent="0.25">
      <c r="A23" s="10" t="s">
        <v>57</v>
      </c>
      <c r="B23" s="10" t="s">
        <v>58</v>
      </c>
      <c r="C23" s="10" t="s">
        <v>59</v>
      </c>
      <c r="D23" s="11">
        <f>D24+D25</f>
        <v>134000</v>
      </c>
      <c r="E23" s="11">
        <f>E24+E25</f>
        <v>67000</v>
      </c>
      <c r="F23" s="11">
        <f>G23+H23</f>
        <v>101058</v>
      </c>
      <c r="G23" s="11">
        <f>G24+G25</f>
        <v>0</v>
      </c>
      <c r="H23" s="11">
        <f>H24+H25</f>
        <v>101058</v>
      </c>
      <c r="I23" s="11">
        <f>I24+I25</f>
        <v>101058</v>
      </c>
      <c r="J23" s="11">
        <f>J24+J25</f>
        <v>0</v>
      </c>
      <c r="K23" s="11">
        <f>F23-I23-J23</f>
        <v>0</v>
      </c>
    </row>
    <row r="24" spans="1:11" s="6" customFormat="1" x14ac:dyDescent="0.25">
      <c r="A24" s="10" t="s">
        <v>60</v>
      </c>
      <c r="B24" s="10" t="s">
        <v>61</v>
      </c>
      <c r="C24" s="10" t="s">
        <v>62</v>
      </c>
      <c r="D24" s="11">
        <v>76000</v>
      </c>
      <c r="E24" s="11">
        <v>38000</v>
      </c>
      <c r="F24" s="11">
        <f>G24+H24</f>
        <v>48623</v>
      </c>
      <c r="G24" s="11">
        <v>0</v>
      </c>
      <c r="H24" s="11">
        <v>48623</v>
      </c>
      <c r="I24" s="11">
        <v>48623</v>
      </c>
      <c r="J24" s="11">
        <v>0</v>
      </c>
      <c r="K24" s="11">
        <f>F24-I24-J24</f>
        <v>0</v>
      </c>
    </row>
    <row r="25" spans="1:11" s="6" customFormat="1" ht="22.5" x14ac:dyDescent="0.25">
      <c r="A25" s="10" t="s">
        <v>63</v>
      </c>
      <c r="B25" s="10" t="s">
        <v>64</v>
      </c>
      <c r="C25" s="10" t="s">
        <v>65</v>
      </c>
      <c r="D25" s="11">
        <v>58000</v>
      </c>
      <c r="E25" s="11">
        <v>29000</v>
      </c>
      <c r="F25" s="11">
        <f>G25+H25</f>
        <v>52435</v>
      </c>
      <c r="G25" s="11">
        <v>0</v>
      </c>
      <c r="H25" s="11">
        <v>52435</v>
      </c>
      <c r="I25" s="11">
        <v>52435</v>
      </c>
      <c r="J25" s="11">
        <v>0</v>
      </c>
      <c r="K25" s="11">
        <f>F25-I25-J25</f>
        <v>0</v>
      </c>
    </row>
    <row r="26" spans="1:11" s="6" customFormat="1" ht="22.5" x14ac:dyDescent="0.25">
      <c r="A26" s="10" t="s">
        <v>66</v>
      </c>
      <c r="B26" s="10" t="s">
        <v>67</v>
      </c>
      <c r="C26" s="10" t="s">
        <v>68</v>
      </c>
      <c r="D26" s="11">
        <f>D27</f>
        <v>0</v>
      </c>
      <c r="E26" s="11">
        <f>E27</f>
        <v>0</v>
      </c>
      <c r="F26" s="11">
        <f>G26+H26</f>
        <v>0</v>
      </c>
      <c r="G26" s="11">
        <f>G27</f>
        <v>0</v>
      </c>
      <c r="H26" s="11">
        <f>H27</f>
        <v>0</v>
      </c>
      <c r="I26" s="11">
        <f>I27</f>
        <v>0</v>
      </c>
      <c r="J26" s="11">
        <f>J27</f>
        <v>0</v>
      </c>
      <c r="K26" s="11">
        <f>F26-I26-J26</f>
        <v>0</v>
      </c>
    </row>
    <row r="27" spans="1:11" s="6" customFormat="1" ht="22.5" x14ac:dyDescent="0.25">
      <c r="A27" s="10" t="s">
        <v>69</v>
      </c>
      <c r="B27" s="10" t="s">
        <v>70</v>
      </c>
      <c r="C27" s="10" t="s">
        <v>71</v>
      </c>
      <c r="D27" s="11">
        <f>D28</f>
        <v>0</v>
      </c>
      <c r="E27" s="11">
        <f>E28</f>
        <v>0</v>
      </c>
      <c r="F27" s="11">
        <f>G27+H27</f>
        <v>0</v>
      </c>
      <c r="G27" s="11">
        <f>G28</f>
        <v>0</v>
      </c>
      <c r="H27" s="11">
        <f>H28</f>
        <v>0</v>
      </c>
      <c r="I27" s="11">
        <f>I28</f>
        <v>0</v>
      </c>
      <c r="J27" s="11">
        <f>J28</f>
        <v>0</v>
      </c>
      <c r="K27" s="11">
        <f>F27-I27-J27</f>
        <v>0</v>
      </c>
    </row>
    <row r="28" spans="1:11" s="6" customFormat="1" ht="22.5" x14ac:dyDescent="0.25">
      <c r="A28" s="10" t="s">
        <v>72</v>
      </c>
      <c r="B28" s="10" t="s">
        <v>73</v>
      </c>
      <c r="C28" s="10" t="s">
        <v>74</v>
      </c>
      <c r="D28" s="11">
        <v>0</v>
      </c>
      <c r="E28" s="11">
        <v>0</v>
      </c>
      <c r="F28" s="11">
        <f>G28+H28</f>
        <v>0</v>
      </c>
      <c r="G28" s="11">
        <v>0</v>
      </c>
      <c r="H28" s="11">
        <v>0</v>
      </c>
      <c r="I28" s="11">
        <v>0</v>
      </c>
      <c r="J28" s="11">
        <v>0</v>
      </c>
      <c r="K28" s="11">
        <f>F28-I28-J28</f>
        <v>0</v>
      </c>
    </row>
    <row r="29" spans="1:11" s="6" customFormat="1" ht="22.5" x14ac:dyDescent="0.25">
      <c r="A29" s="10" t="s">
        <v>75</v>
      </c>
      <c r="B29" s="10" t="s">
        <v>76</v>
      </c>
      <c r="C29" s="10" t="s">
        <v>77</v>
      </c>
      <c r="D29" s="11">
        <f>D30</f>
        <v>551800</v>
      </c>
      <c r="E29" s="11">
        <f>E30</f>
        <v>269200</v>
      </c>
      <c r="F29" s="11">
        <f>G29+H29</f>
        <v>716873</v>
      </c>
      <c r="G29" s="11">
        <f>G30</f>
        <v>354809</v>
      </c>
      <c r="H29" s="11">
        <f>H30</f>
        <v>362064</v>
      </c>
      <c r="I29" s="11">
        <f>I30</f>
        <v>121688</v>
      </c>
      <c r="J29" s="11">
        <f>J30</f>
        <v>6472</v>
      </c>
      <c r="K29" s="11">
        <f>F29-I29-J29</f>
        <v>588713</v>
      </c>
    </row>
    <row r="30" spans="1:11" s="6" customFormat="1" ht="22.5" x14ac:dyDescent="0.25">
      <c r="A30" s="10" t="s">
        <v>78</v>
      </c>
      <c r="B30" s="10" t="s">
        <v>79</v>
      </c>
      <c r="C30" s="10" t="s">
        <v>80</v>
      </c>
      <c r="D30" s="11">
        <f>D31+D34+D38+D39</f>
        <v>551800</v>
      </c>
      <c r="E30" s="11">
        <f>E31+E34+E38+E39</f>
        <v>269200</v>
      </c>
      <c r="F30" s="11">
        <f>G30+H30</f>
        <v>716873</v>
      </c>
      <c r="G30" s="11">
        <f>G31+G34+G38+G39</f>
        <v>354809</v>
      </c>
      <c r="H30" s="11">
        <f>H31+H34+H38+H39</f>
        <v>362064</v>
      </c>
      <c r="I30" s="11">
        <f>I31+I34+I38+I39</f>
        <v>121688</v>
      </c>
      <c r="J30" s="11">
        <f>J31+J34+J38+J39</f>
        <v>6472</v>
      </c>
      <c r="K30" s="11">
        <f>F30-I30-J30</f>
        <v>588713</v>
      </c>
    </row>
    <row r="31" spans="1:11" s="6" customFormat="1" ht="22.5" x14ac:dyDescent="0.25">
      <c r="A31" s="10" t="s">
        <v>81</v>
      </c>
      <c r="B31" s="10" t="s">
        <v>82</v>
      </c>
      <c r="C31" s="10" t="s">
        <v>83</v>
      </c>
      <c r="D31" s="11">
        <f>D32+D33</f>
        <v>46000</v>
      </c>
      <c r="E31" s="11">
        <f>E32+E33</f>
        <v>22000</v>
      </c>
      <c r="F31" s="11">
        <f>G31+H31</f>
        <v>51065</v>
      </c>
      <c r="G31" s="11">
        <f>G32+G33</f>
        <v>9416</v>
      </c>
      <c r="H31" s="11">
        <f>H32+H33</f>
        <v>41649</v>
      </c>
      <c r="I31" s="11">
        <f>I32+I33</f>
        <v>17832</v>
      </c>
      <c r="J31" s="11">
        <f>J32+J33</f>
        <v>1081</v>
      </c>
      <c r="K31" s="11">
        <f>F31-I31-J31</f>
        <v>32152</v>
      </c>
    </row>
    <row r="32" spans="1:11" s="6" customFormat="1" x14ac:dyDescent="0.25">
      <c r="A32" s="10" t="s">
        <v>84</v>
      </c>
      <c r="B32" s="10" t="s">
        <v>85</v>
      </c>
      <c r="C32" s="10" t="s">
        <v>86</v>
      </c>
      <c r="D32" s="11">
        <v>25000</v>
      </c>
      <c r="E32" s="11">
        <v>12000</v>
      </c>
      <c r="F32" s="11">
        <f>G32+H32</f>
        <v>28302</v>
      </c>
      <c r="G32" s="11">
        <v>8619</v>
      </c>
      <c r="H32" s="11">
        <v>19683</v>
      </c>
      <c r="I32" s="11">
        <v>10864</v>
      </c>
      <c r="J32" s="11">
        <v>516</v>
      </c>
      <c r="K32" s="11">
        <f>F32-I32-J32</f>
        <v>16922</v>
      </c>
    </row>
    <row r="33" spans="1:11" s="6" customFormat="1" x14ac:dyDescent="0.25">
      <c r="A33" s="10" t="s">
        <v>87</v>
      </c>
      <c r="B33" s="10" t="s">
        <v>88</v>
      </c>
      <c r="C33" s="10" t="s">
        <v>89</v>
      </c>
      <c r="D33" s="11">
        <v>21000</v>
      </c>
      <c r="E33" s="11">
        <v>10000</v>
      </c>
      <c r="F33" s="11">
        <f>G33+H33</f>
        <v>22763</v>
      </c>
      <c r="G33" s="11">
        <v>797</v>
      </c>
      <c r="H33" s="11">
        <v>21966</v>
      </c>
      <c r="I33" s="11">
        <v>6968</v>
      </c>
      <c r="J33" s="11">
        <v>565</v>
      </c>
      <c r="K33" s="11">
        <f>F33-I33-J33</f>
        <v>15230</v>
      </c>
    </row>
    <row r="34" spans="1:11" s="6" customFormat="1" ht="22.5" x14ac:dyDescent="0.25">
      <c r="A34" s="10" t="s">
        <v>90</v>
      </c>
      <c r="B34" s="10" t="s">
        <v>91</v>
      </c>
      <c r="C34" s="10" t="s">
        <v>92</v>
      </c>
      <c r="D34" s="11">
        <f>D35+D36+D37</f>
        <v>500800</v>
      </c>
      <c r="E34" s="11">
        <f>E35+E36+E37</f>
        <v>245200</v>
      </c>
      <c r="F34" s="11">
        <f>G34+H34</f>
        <v>663962</v>
      </c>
      <c r="G34" s="11">
        <f>G35+G36+G37</f>
        <v>345393</v>
      </c>
      <c r="H34" s="11">
        <f>H35+H36+H37</f>
        <v>318569</v>
      </c>
      <c r="I34" s="11">
        <f>I35+I36+I37</f>
        <v>102010</v>
      </c>
      <c r="J34" s="11">
        <f>J35+J36+J37</f>
        <v>5391</v>
      </c>
      <c r="K34" s="11">
        <f>F34-I34-J34</f>
        <v>556561</v>
      </c>
    </row>
    <row r="35" spans="1:11" s="6" customFormat="1" ht="22.5" x14ac:dyDescent="0.25">
      <c r="A35" s="10" t="s">
        <v>93</v>
      </c>
      <c r="B35" s="10" t="s">
        <v>94</v>
      </c>
      <c r="C35" s="10" t="s">
        <v>95</v>
      </c>
      <c r="D35" s="11">
        <v>61000</v>
      </c>
      <c r="E35" s="11">
        <v>30000</v>
      </c>
      <c r="F35" s="11">
        <f>G35+H35</f>
        <v>65760</v>
      </c>
      <c r="G35" s="11">
        <v>27934</v>
      </c>
      <c r="H35" s="11">
        <v>37826</v>
      </c>
      <c r="I35" s="11">
        <v>23840</v>
      </c>
      <c r="J35" s="11">
        <v>1062</v>
      </c>
      <c r="K35" s="11">
        <f>F35-I35-J35</f>
        <v>40858</v>
      </c>
    </row>
    <row r="36" spans="1:11" s="6" customFormat="1" ht="22.5" x14ac:dyDescent="0.25">
      <c r="A36" s="10" t="s">
        <v>96</v>
      </c>
      <c r="B36" s="10" t="s">
        <v>97</v>
      </c>
      <c r="C36" s="10" t="s">
        <v>98</v>
      </c>
      <c r="D36" s="11">
        <v>41500</v>
      </c>
      <c r="E36" s="11">
        <v>19000</v>
      </c>
      <c r="F36" s="11">
        <f>G36+H36</f>
        <v>3828</v>
      </c>
      <c r="G36" s="11">
        <v>11</v>
      </c>
      <c r="H36" s="11">
        <v>3817</v>
      </c>
      <c r="I36" s="11">
        <v>682</v>
      </c>
      <c r="J36" s="11">
        <v>151</v>
      </c>
      <c r="K36" s="11">
        <f>F36-I36-J36</f>
        <v>2995</v>
      </c>
    </row>
    <row r="37" spans="1:11" s="6" customFormat="1" x14ac:dyDescent="0.25">
      <c r="A37" s="10" t="s">
        <v>99</v>
      </c>
      <c r="B37" s="10" t="s">
        <v>100</v>
      </c>
      <c r="C37" s="10" t="s">
        <v>101</v>
      </c>
      <c r="D37" s="11">
        <v>398300</v>
      </c>
      <c r="E37" s="11">
        <v>196200</v>
      </c>
      <c r="F37" s="11">
        <f>G37+H37</f>
        <v>594374</v>
      </c>
      <c r="G37" s="11">
        <v>317448</v>
      </c>
      <c r="H37" s="11">
        <v>276926</v>
      </c>
      <c r="I37" s="11">
        <v>77488</v>
      </c>
      <c r="J37" s="11">
        <v>4178</v>
      </c>
      <c r="K37" s="11">
        <f>F37-I37-J37</f>
        <v>512708</v>
      </c>
    </row>
    <row r="38" spans="1:11" s="6" customFormat="1" x14ac:dyDescent="0.25">
      <c r="A38" s="10" t="s">
        <v>102</v>
      </c>
      <c r="B38" s="10" t="s">
        <v>103</v>
      </c>
      <c r="C38" s="10" t="s">
        <v>104</v>
      </c>
      <c r="D38" s="11">
        <v>5000</v>
      </c>
      <c r="E38" s="11">
        <v>2000</v>
      </c>
      <c r="F38" s="11">
        <f>G38+H38</f>
        <v>1846</v>
      </c>
      <c r="G38" s="11">
        <v>0</v>
      </c>
      <c r="H38" s="11">
        <v>1846</v>
      </c>
      <c r="I38" s="11">
        <v>1846</v>
      </c>
      <c r="J38" s="11">
        <v>0</v>
      </c>
      <c r="K38" s="11">
        <f>F38-I38-J38</f>
        <v>0</v>
      </c>
    </row>
    <row r="39" spans="1:11" s="6" customFormat="1" x14ac:dyDescent="0.25">
      <c r="A39" s="10" t="s">
        <v>105</v>
      </c>
      <c r="B39" s="10" t="s">
        <v>106</v>
      </c>
      <c r="C39" s="10" t="s">
        <v>107</v>
      </c>
      <c r="D39" s="11">
        <v>0</v>
      </c>
      <c r="E39" s="11">
        <v>0</v>
      </c>
      <c r="F39" s="11">
        <f>G39+H39</f>
        <v>0</v>
      </c>
      <c r="G39" s="11">
        <v>0</v>
      </c>
      <c r="H39" s="11">
        <v>0</v>
      </c>
      <c r="I39" s="11">
        <v>0</v>
      </c>
      <c r="J39" s="11">
        <v>0</v>
      </c>
      <c r="K39" s="11">
        <f>F39-I39-J39</f>
        <v>0</v>
      </c>
    </row>
    <row r="40" spans="1:11" s="6" customFormat="1" ht="22.5" x14ac:dyDescent="0.25">
      <c r="A40" s="10" t="s">
        <v>108</v>
      </c>
      <c r="B40" s="10" t="s">
        <v>109</v>
      </c>
      <c r="C40" s="10" t="s">
        <v>110</v>
      </c>
      <c r="D40" s="11">
        <f>D41+D49+D51+D54</f>
        <v>1783000</v>
      </c>
      <c r="E40" s="11">
        <f>E41+E49+E51+E54</f>
        <v>974000</v>
      </c>
      <c r="F40" s="11">
        <f>G40+H40</f>
        <v>979118</v>
      </c>
      <c r="G40" s="11">
        <f>G41+G49+G51+G54</f>
        <v>25859</v>
      </c>
      <c r="H40" s="11">
        <f>H41+H49+H51+H54</f>
        <v>953259</v>
      </c>
      <c r="I40" s="11">
        <f>I41+I49+I51+I54</f>
        <v>936350</v>
      </c>
      <c r="J40" s="11">
        <f>J41+J49+J51+J54</f>
        <v>1128</v>
      </c>
      <c r="K40" s="11">
        <f>F40-I40-J40</f>
        <v>41640</v>
      </c>
    </row>
    <row r="41" spans="1:11" s="6" customFormat="1" ht="22.5" x14ac:dyDescent="0.25">
      <c r="A41" s="10" t="s">
        <v>111</v>
      </c>
      <c r="B41" s="10" t="s">
        <v>112</v>
      </c>
      <c r="C41" s="10" t="s">
        <v>113</v>
      </c>
      <c r="D41" s="11">
        <f>D42+D43+D44+D45+D46+D47+D48</f>
        <v>1733000</v>
      </c>
      <c r="E41" s="11">
        <f>E42+E43+E44+E45+E46+E47+E48</f>
        <v>948000</v>
      </c>
      <c r="F41" s="11">
        <f>G41+H41</f>
        <v>918000</v>
      </c>
      <c r="G41" s="11">
        <f>G42+G43+G44+G45+G46+G47+G48</f>
        <v>0</v>
      </c>
      <c r="H41" s="11">
        <f>H42+H43+H44+H45+H46+H47+H48</f>
        <v>918000</v>
      </c>
      <c r="I41" s="11">
        <f>I42+I43+I44+I45+I46+I47+I48</f>
        <v>918000</v>
      </c>
      <c r="J41" s="11">
        <f>J42+J43+J44+J45+J46+J47+J48</f>
        <v>0</v>
      </c>
      <c r="K41" s="11">
        <f>F41-I41-J41</f>
        <v>0</v>
      </c>
    </row>
    <row r="42" spans="1:11" s="6" customFormat="1" ht="33" x14ac:dyDescent="0.25">
      <c r="A42" s="10" t="s">
        <v>114</v>
      </c>
      <c r="B42" s="10" t="s">
        <v>115</v>
      </c>
      <c r="C42" s="10" t="s">
        <v>116</v>
      </c>
      <c r="D42" s="11">
        <v>0</v>
      </c>
      <c r="E42" s="11">
        <v>0</v>
      </c>
      <c r="F42" s="11">
        <f>G42+H42</f>
        <v>0</v>
      </c>
      <c r="G42" s="11">
        <v>0</v>
      </c>
      <c r="H42" s="11">
        <v>0</v>
      </c>
      <c r="I42" s="11">
        <v>0</v>
      </c>
      <c r="J42" s="11">
        <v>0</v>
      </c>
      <c r="K42" s="11">
        <f>F42-I42-J42</f>
        <v>0</v>
      </c>
    </row>
    <row r="43" spans="1:11" s="6" customFormat="1" ht="43.5" x14ac:dyDescent="0.25">
      <c r="A43" s="10" t="s">
        <v>117</v>
      </c>
      <c r="B43" s="10" t="s">
        <v>118</v>
      </c>
      <c r="C43" s="10" t="s">
        <v>119</v>
      </c>
      <c r="D43" s="11">
        <v>617000</v>
      </c>
      <c r="E43" s="11">
        <v>336000</v>
      </c>
      <c r="F43" s="11">
        <f>G43+H43</f>
        <v>324000</v>
      </c>
      <c r="G43" s="11">
        <v>0</v>
      </c>
      <c r="H43" s="11">
        <v>324000</v>
      </c>
      <c r="I43" s="11">
        <v>324000</v>
      </c>
      <c r="J43" s="11">
        <v>0</v>
      </c>
      <c r="K43" s="11">
        <f>F43-I43-J43</f>
        <v>0</v>
      </c>
    </row>
    <row r="44" spans="1:11" s="6" customFormat="1" ht="33" x14ac:dyDescent="0.25">
      <c r="A44" s="10" t="s">
        <v>120</v>
      </c>
      <c r="B44" s="10" t="s">
        <v>121</v>
      </c>
      <c r="C44" s="10" t="s">
        <v>122</v>
      </c>
      <c r="D44" s="11">
        <v>0</v>
      </c>
      <c r="E44" s="11">
        <v>0</v>
      </c>
      <c r="F44" s="11">
        <f>G44+H44</f>
        <v>0</v>
      </c>
      <c r="G44" s="11">
        <v>0</v>
      </c>
      <c r="H44" s="11">
        <v>0</v>
      </c>
      <c r="I44" s="11">
        <v>0</v>
      </c>
      <c r="J44" s="11">
        <v>0</v>
      </c>
      <c r="K44" s="11">
        <f>F44-I44-J44</f>
        <v>0</v>
      </c>
    </row>
    <row r="45" spans="1:11" s="6" customFormat="1" ht="22.5" x14ac:dyDescent="0.25">
      <c r="A45" s="10" t="s">
        <v>123</v>
      </c>
      <c r="B45" s="10" t="s">
        <v>124</v>
      </c>
      <c r="C45" s="10" t="s">
        <v>125</v>
      </c>
      <c r="D45" s="11">
        <v>50000</v>
      </c>
      <c r="E45" s="11">
        <v>36000</v>
      </c>
      <c r="F45" s="11">
        <f>G45+H45</f>
        <v>18000</v>
      </c>
      <c r="G45" s="11">
        <v>0</v>
      </c>
      <c r="H45" s="11">
        <v>18000</v>
      </c>
      <c r="I45" s="11">
        <v>18000</v>
      </c>
      <c r="J45" s="11">
        <v>0</v>
      </c>
      <c r="K45" s="11">
        <f>F45-I45-J45</f>
        <v>0</v>
      </c>
    </row>
    <row r="46" spans="1:11" s="6" customFormat="1" ht="22.5" x14ac:dyDescent="0.25">
      <c r="A46" s="10" t="s">
        <v>126</v>
      </c>
      <c r="B46" s="10" t="s">
        <v>127</v>
      </c>
      <c r="C46" s="10" t="s">
        <v>128</v>
      </c>
      <c r="D46" s="11">
        <v>1066000</v>
      </c>
      <c r="E46" s="11">
        <v>576000</v>
      </c>
      <c r="F46" s="11">
        <f>G46+H46</f>
        <v>576000</v>
      </c>
      <c r="G46" s="11">
        <v>0</v>
      </c>
      <c r="H46" s="11">
        <v>576000</v>
      </c>
      <c r="I46" s="11">
        <v>576000</v>
      </c>
      <c r="J46" s="11">
        <v>0</v>
      </c>
      <c r="K46" s="11">
        <f>F46-I46-J46</f>
        <v>0</v>
      </c>
    </row>
    <row r="47" spans="1:11" s="6" customFormat="1" ht="33" x14ac:dyDescent="0.25">
      <c r="A47" s="10" t="s">
        <v>129</v>
      </c>
      <c r="B47" s="10" t="s">
        <v>130</v>
      </c>
      <c r="C47" s="10" t="s">
        <v>131</v>
      </c>
      <c r="D47" s="11">
        <v>0</v>
      </c>
      <c r="E47" s="11">
        <v>0</v>
      </c>
      <c r="F47" s="11">
        <f>G47+H47</f>
        <v>0</v>
      </c>
      <c r="G47" s="11">
        <v>0</v>
      </c>
      <c r="H47" s="11">
        <v>0</v>
      </c>
      <c r="I47" s="11">
        <v>0</v>
      </c>
      <c r="J47" s="11">
        <v>0</v>
      </c>
      <c r="K47" s="11">
        <f>F47-I47-J47</f>
        <v>0</v>
      </c>
    </row>
    <row r="48" spans="1:11" s="6" customFormat="1" ht="33" x14ac:dyDescent="0.25">
      <c r="A48" s="10" t="s">
        <v>132</v>
      </c>
      <c r="B48" s="10" t="s">
        <v>133</v>
      </c>
      <c r="C48" s="10" t="s">
        <v>134</v>
      </c>
      <c r="D48" s="11">
        <v>0</v>
      </c>
      <c r="E48" s="11">
        <v>0</v>
      </c>
      <c r="F48" s="11">
        <f>G48+H48</f>
        <v>0</v>
      </c>
      <c r="G48" s="11">
        <v>0</v>
      </c>
      <c r="H48" s="11">
        <v>0</v>
      </c>
      <c r="I48" s="11">
        <v>0</v>
      </c>
      <c r="J48" s="11">
        <v>0</v>
      </c>
      <c r="K48" s="11">
        <f>F48-I48-J48</f>
        <v>0</v>
      </c>
    </row>
    <row r="49" spans="1:11" s="6" customFormat="1" ht="22.5" x14ac:dyDescent="0.25">
      <c r="A49" s="10" t="s">
        <v>135</v>
      </c>
      <c r="B49" s="10" t="s">
        <v>136</v>
      </c>
      <c r="C49" s="10" t="s">
        <v>137</v>
      </c>
      <c r="D49" s="11">
        <f>D50</f>
        <v>0</v>
      </c>
      <c r="E49" s="11">
        <f>E50</f>
        <v>0</v>
      </c>
      <c r="F49" s="11">
        <f>G49+H49</f>
        <v>0</v>
      </c>
      <c r="G49" s="11">
        <f>G50</f>
        <v>0</v>
      </c>
      <c r="H49" s="11">
        <f>H50</f>
        <v>0</v>
      </c>
      <c r="I49" s="11">
        <f>I50</f>
        <v>0</v>
      </c>
      <c r="J49" s="11">
        <f>J50</f>
        <v>0</v>
      </c>
      <c r="K49" s="11">
        <f>F49-I49-J49</f>
        <v>0</v>
      </c>
    </row>
    <row r="50" spans="1:11" s="6" customFormat="1" x14ac:dyDescent="0.25">
      <c r="A50" s="10" t="s">
        <v>138</v>
      </c>
      <c r="B50" s="10" t="s">
        <v>139</v>
      </c>
      <c r="C50" s="10" t="s">
        <v>140</v>
      </c>
      <c r="D50" s="11">
        <v>0</v>
      </c>
      <c r="E50" s="11">
        <v>0</v>
      </c>
      <c r="F50" s="11">
        <f>G50+H50</f>
        <v>0</v>
      </c>
      <c r="G50" s="11">
        <v>0</v>
      </c>
      <c r="H50" s="11">
        <v>0</v>
      </c>
      <c r="I50" s="11">
        <v>0</v>
      </c>
      <c r="J50" s="11">
        <v>0</v>
      </c>
      <c r="K50" s="11">
        <f>F50-I50-J50</f>
        <v>0</v>
      </c>
    </row>
    <row r="51" spans="1:11" s="6" customFormat="1" ht="22.5" x14ac:dyDescent="0.25">
      <c r="A51" s="10" t="s">
        <v>141</v>
      </c>
      <c r="B51" s="10" t="s">
        <v>142</v>
      </c>
      <c r="C51" s="10" t="s">
        <v>143</v>
      </c>
      <c r="D51" s="11">
        <f>D52+D53</f>
        <v>0</v>
      </c>
      <c r="E51" s="11">
        <f>E52+E53</f>
        <v>0</v>
      </c>
      <c r="F51" s="11">
        <f>G51+H51</f>
        <v>0</v>
      </c>
      <c r="G51" s="11">
        <f>G52+G53</f>
        <v>0</v>
      </c>
      <c r="H51" s="11">
        <f>H52+H53</f>
        <v>0</v>
      </c>
      <c r="I51" s="11">
        <f>I52+I53</f>
        <v>0</v>
      </c>
      <c r="J51" s="11">
        <f>J52+J53</f>
        <v>0</v>
      </c>
      <c r="K51" s="11">
        <f>F51-I51-J51</f>
        <v>0</v>
      </c>
    </row>
    <row r="52" spans="1:11" s="6" customFormat="1" x14ac:dyDescent="0.25">
      <c r="A52" s="10" t="s">
        <v>144</v>
      </c>
      <c r="B52" s="10" t="s">
        <v>145</v>
      </c>
      <c r="C52" s="10" t="s">
        <v>146</v>
      </c>
      <c r="D52" s="11">
        <v>0</v>
      </c>
      <c r="E52" s="11">
        <v>0</v>
      </c>
      <c r="F52" s="11">
        <f>G52+H52</f>
        <v>0</v>
      </c>
      <c r="G52" s="11">
        <v>0</v>
      </c>
      <c r="H52" s="11">
        <v>0</v>
      </c>
      <c r="I52" s="11">
        <v>0</v>
      </c>
      <c r="J52" s="11">
        <v>0</v>
      </c>
      <c r="K52" s="11">
        <f>F52-I52-J52</f>
        <v>0</v>
      </c>
    </row>
    <row r="53" spans="1:11" s="6" customFormat="1" x14ac:dyDescent="0.25">
      <c r="A53" s="10" t="s">
        <v>147</v>
      </c>
      <c r="B53" s="10" t="s">
        <v>148</v>
      </c>
      <c r="C53" s="10" t="s">
        <v>149</v>
      </c>
      <c r="D53" s="11">
        <v>0</v>
      </c>
      <c r="E53" s="11">
        <v>0</v>
      </c>
      <c r="F53" s="11">
        <f>G53+H53</f>
        <v>0</v>
      </c>
      <c r="G53" s="11">
        <v>0</v>
      </c>
      <c r="H53" s="11">
        <v>0</v>
      </c>
      <c r="I53" s="11">
        <v>0</v>
      </c>
      <c r="J53" s="11">
        <v>0</v>
      </c>
      <c r="K53" s="11">
        <f>F53-I53-J53</f>
        <v>0</v>
      </c>
    </row>
    <row r="54" spans="1:11" s="6" customFormat="1" ht="33" x14ac:dyDescent="0.25">
      <c r="A54" s="10" t="s">
        <v>150</v>
      </c>
      <c r="B54" s="10" t="s">
        <v>151</v>
      </c>
      <c r="C54" s="10" t="s">
        <v>152</v>
      </c>
      <c r="D54" s="11">
        <f>D55+D58+D59</f>
        <v>50000</v>
      </c>
      <c r="E54" s="11">
        <f>E55+E58+E59</f>
        <v>26000</v>
      </c>
      <c r="F54" s="11">
        <f>G54+H54</f>
        <v>61118</v>
      </c>
      <c r="G54" s="11">
        <f>G55+G58+G59</f>
        <v>25859</v>
      </c>
      <c r="H54" s="11">
        <f>H55+H58+H59</f>
        <v>35259</v>
      </c>
      <c r="I54" s="11">
        <f>I55+I58+I59</f>
        <v>18350</v>
      </c>
      <c r="J54" s="11">
        <f>J55+J58+J59</f>
        <v>1128</v>
      </c>
      <c r="K54" s="11">
        <f>F54-I54-J54</f>
        <v>41640</v>
      </c>
    </row>
    <row r="55" spans="1:11" s="6" customFormat="1" ht="22.5" x14ac:dyDescent="0.25">
      <c r="A55" s="10" t="s">
        <v>153</v>
      </c>
      <c r="B55" s="10" t="s">
        <v>154</v>
      </c>
      <c r="C55" s="10" t="s">
        <v>155</v>
      </c>
      <c r="D55" s="11">
        <f>D56+D57</f>
        <v>50000</v>
      </c>
      <c r="E55" s="11">
        <f>E56+E57</f>
        <v>26000</v>
      </c>
      <c r="F55" s="11">
        <f>G55+H55</f>
        <v>60663</v>
      </c>
      <c r="G55" s="11">
        <f>G56+G57</f>
        <v>25859</v>
      </c>
      <c r="H55" s="11">
        <f>H56+H57</f>
        <v>34804</v>
      </c>
      <c r="I55" s="11">
        <f>I56+I57</f>
        <v>17895</v>
      </c>
      <c r="J55" s="11">
        <f>J56+J57</f>
        <v>1128</v>
      </c>
      <c r="K55" s="11">
        <f>F55-I55-J55</f>
        <v>41640</v>
      </c>
    </row>
    <row r="56" spans="1:11" s="6" customFormat="1" ht="22.5" x14ac:dyDescent="0.25">
      <c r="A56" s="10" t="s">
        <v>156</v>
      </c>
      <c r="B56" s="10" t="s">
        <v>157</v>
      </c>
      <c r="C56" s="10" t="s">
        <v>158</v>
      </c>
      <c r="D56" s="11">
        <v>46000</v>
      </c>
      <c r="E56" s="11">
        <v>24000</v>
      </c>
      <c r="F56" s="11">
        <f>G56+H56</f>
        <v>57382</v>
      </c>
      <c r="G56" s="11">
        <v>25859</v>
      </c>
      <c r="H56" s="11">
        <v>31523</v>
      </c>
      <c r="I56" s="11">
        <v>15380</v>
      </c>
      <c r="J56" s="11">
        <v>856</v>
      </c>
      <c r="K56" s="11">
        <f>F56-I56-J56</f>
        <v>41146</v>
      </c>
    </row>
    <row r="57" spans="1:11" s="6" customFormat="1" ht="22.5" x14ac:dyDescent="0.25">
      <c r="A57" s="10" t="s">
        <v>159</v>
      </c>
      <c r="B57" s="10" t="s">
        <v>160</v>
      </c>
      <c r="C57" s="10" t="s">
        <v>161</v>
      </c>
      <c r="D57" s="11">
        <v>4000</v>
      </c>
      <c r="E57" s="11">
        <v>2000</v>
      </c>
      <c r="F57" s="11">
        <f>G57+H57</f>
        <v>3281</v>
      </c>
      <c r="G57" s="11">
        <v>0</v>
      </c>
      <c r="H57" s="11">
        <v>3281</v>
      </c>
      <c r="I57" s="11">
        <v>2515</v>
      </c>
      <c r="J57" s="11">
        <v>272</v>
      </c>
      <c r="K57" s="11">
        <f>F57-I57-J57</f>
        <v>494</v>
      </c>
    </row>
    <row r="58" spans="1:11" s="6" customFormat="1" ht="22.5" x14ac:dyDescent="0.25">
      <c r="A58" s="10" t="s">
        <v>162</v>
      </c>
      <c r="B58" s="10" t="s">
        <v>163</v>
      </c>
      <c r="C58" s="10" t="s">
        <v>164</v>
      </c>
      <c r="D58" s="11">
        <v>0</v>
      </c>
      <c r="E58" s="11">
        <v>0</v>
      </c>
      <c r="F58" s="11">
        <f>G58+H58</f>
        <v>455</v>
      </c>
      <c r="G58" s="11">
        <v>0</v>
      </c>
      <c r="H58" s="11">
        <v>455</v>
      </c>
      <c r="I58" s="11">
        <v>455</v>
      </c>
      <c r="J58" s="11">
        <v>0</v>
      </c>
      <c r="K58" s="11">
        <f>F58-I58-J58</f>
        <v>0</v>
      </c>
    </row>
    <row r="59" spans="1:11" s="6" customFormat="1" ht="33" x14ac:dyDescent="0.25">
      <c r="A59" s="10" t="s">
        <v>165</v>
      </c>
      <c r="B59" s="10" t="s">
        <v>166</v>
      </c>
      <c r="C59" s="10" t="s">
        <v>167</v>
      </c>
      <c r="D59" s="11">
        <v>0</v>
      </c>
      <c r="E59" s="11">
        <v>0</v>
      </c>
      <c r="F59" s="11">
        <f>G59+H59</f>
        <v>0</v>
      </c>
      <c r="G59" s="11">
        <v>0</v>
      </c>
      <c r="H59" s="11">
        <v>0</v>
      </c>
      <c r="I59" s="11">
        <v>0</v>
      </c>
      <c r="J59" s="11">
        <v>0</v>
      </c>
      <c r="K59" s="11">
        <f>F59-I59-J59</f>
        <v>0</v>
      </c>
    </row>
    <row r="60" spans="1:11" s="6" customFormat="1" ht="22.5" x14ac:dyDescent="0.25">
      <c r="A60" s="10" t="s">
        <v>168</v>
      </c>
      <c r="B60" s="10" t="s">
        <v>169</v>
      </c>
      <c r="C60" s="10" t="s">
        <v>170</v>
      </c>
      <c r="D60" s="11">
        <f>D61</f>
        <v>0</v>
      </c>
      <c r="E60" s="11">
        <f>E61</f>
        <v>0</v>
      </c>
      <c r="F60" s="11">
        <f>G60+H60</f>
        <v>25</v>
      </c>
      <c r="G60" s="11">
        <f>G61</f>
        <v>0</v>
      </c>
      <c r="H60" s="11">
        <f>H61</f>
        <v>25</v>
      </c>
      <c r="I60" s="11">
        <f>I61</f>
        <v>25</v>
      </c>
      <c r="J60" s="11">
        <f>J61</f>
        <v>0</v>
      </c>
      <c r="K60" s="11">
        <f>F60-I60-J60</f>
        <v>0</v>
      </c>
    </row>
    <row r="61" spans="1:11" s="6" customFormat="1" x14ac:dyDescent="0.25">
      <c r="A61" s="10" t="s">
        <v>171</v>
      </c>
      <c r="B61" s="10" t="s">
        <v>172</v>
      </c>
      <c r="C61" s="10" t="s">
        <v>173</v>
      </c>
      <c r="D61" s="11">
        <f>D62</f>
        <v>0</v>
      </c>
      <c r="E61" s="11">
        <f>E62</f>
        <v>0</v>
      </c>
      <c r="F61" s="11">
        <f>G61+H61</f>
        <v>25</v>
      </c>
      <c r="G61" s="11">
        <f>G62</f>
        <v>0</v>
      </c>
      <c r="H61" s="11">
        <f>H62</f>
        <v>25</v>
      </c>
      <c r="I61" s="11">
        <f>I62</f>
        <v>25</v>
      </c>
      <c r="J61" s="11">
        <f>J62</f>
        <v>0</v>
      </c>
      <c r="K61" s="11">
        <f>F61-I61-J61</f>
        <v>0</v>
      </c>
    </row>
    <row r="62" spans="1:11" s="6" customFormat="1" x14ac:dyDescent="0.25">
      <c r="A62" s="10" t="s">
        <v>174</v>
      </c>
      <c r="B62" s="10" t="s">
        <v>175</v>
      </c>
      <c r="C62" s="10" t="s">
        <v>176</v>
      </c>
      <c r="D62" s="11">
        <v>0</v>
      </c>
      <c r="E62" s="11">
        <v>0</v>
      </c>
      <c r="F62" s="11">
        <f>G62+H62</f>
        <v>25</v>
      </c>
      <c r="G62" s="11">
        <v>0</v>
      </c>
      <c r="H62" s="11">
        <v>25</v>
      </c>
      <c r="I62" s="11">
        <v>25</v>
      </c>
      <c r="J62" s="11">
        <v>0</v>
      </c>
      <c r="K62" s="11">
        <f>F62-I62-J62</f>
        <v>0</v>
      </c>
    </row>
    <row r="63" spans="1:11" s="6" customFormat="1" x14ac:dyDescent="0.25">
      <c r="A63" s="10" t="s">
        <v>177</v>
      </c>
      <c r="B63" s="10" t="s">
        <v>178</v>
      </c>
      <c r="C63" s="10" t="s">
        <v>179</v>
      </c>
      <c r="D63" s="11">
        <f>D64+D76</f>
        <v>447700</v>
      </c>
      <c r="E63" s="11">
        <f>E64+E76</f>
        <v>230400</v>
      </c>
      <c r="F63" s="11">
        <f>G63+H63</f>
        <v>579015</v>
      </c>
      <c r="G63" s="11">
        <f>G64+G76</f>
        <v>464231</v>
      </c>
      <c r="H63" s="11">
        <f>H64+H76</f>
        <v>114784</v>
      </c>
      <c r="I63" s="11">
        <f>I64+I76</f>
        <v>49243</v>
      </c>
      <c r="J63" s="11">
        <f>J64+J76</f>
        <v>0</v>
      </c>
      <c r="K63" s="11">
        <f>F63-I63-J63</f>
        <v>529772</v>
      </c>
    </row>
    <row r="64" spans="1:11" s="6" customFormat="1" ht="22.5" x14ac:dyDescent="0.25">
      <c r="A64" s="10" t="s">
        <v>180</v>
      </c>
      <c r="B64" s="10" t="s">
        <v>181</v>
      </c>
      <c r="C64" s="10" t="s">
        <v>182</v>
      </c>
      <c r="D64" s="11">
        <f>D65+D74</f>
        <v>79500</v>
      </c>
      <c r="E64" s="11">
        <f>E65+E74</f>
        <v>39200</v>
      </c>
      <c r="F64" s="11">
        <f>G64+H64</f>
        <v>92594</v>
      </c>
      <c r="G64" s="11">
        <f>G65+G74</f>
        <v>76888</v>
      </c>
      <c r="H64" s="11">
        <f>H65+H74</f>
        <v>15706</v>
      </c>
      <c r="I64" s="11">
        <f>I65+I74</f>
        <v>1888</v>
      </c>
      <c r="J64" s="11">
        <f>J65+J74</f>
        <v>0</v>
      </c>
      <c r="K64" s="11">
        <f>F64-I64-J64</f>
        <v>90706</v>
      </c>
    </row>
    <row r="65" spans="1:11" s="6" customFormat="1" ht="22.5" x14ac:dyDescent="0.25">
      <c r="A65" s="10" t="s">
        <v>183</v>
      </c>
      <c r="B65" s="10" t="s">
        <v>184</v>
      </c>
      <c r="C65" s="10" t="s">
        <v>185</v>
      </c>
      <c r="D65" s="11">
        <f>D66+D67+D68+D70+D73</f>
        <v>79500</v>
      </c>
      <c r="E65" s="11">
        <f>E66+E67+E68+E70+E73</f>
        <v>39200</v>
      </c>
      <c r="F65" s="11">
        <f>G65+H65</f>
        <v>92594</v>
      </c>
      <c r="G65" s="11">
        <f>G66+G67+G68+G70+G73</f>
        <v>76888</v>
      </c>
      <c r="H65" s="11">
        <f>H66+H67+H68+H70+H73</f>
        <v>15706</v>
      </c>
      <c r="I65" s="11">
        <f>I66+I67+I68+I70+I73</f>
        <v>1888</v>
      </c>
      <c r="J65" s="11">
        <f>J66+J67+J68+J70+J73</f>
        <v>0</v>
      </c>
      <c r="K65" s="11">
        <f>F65-I65-J65</f>
        <v>90706</v>
      </c>
    </row>
    <row r="66" spans="1:11" s="6" customFormat="1" ht="22.5" x14ac:dyDescent="0.25">
      <c r="A66" s="10" t="s">
        <v>186</v>
      </c>
      <c r="B66" s="10" t="s">
        <v>187</v>
      </c>
      <c r="C66" s="10" t="s">
        <v>188</v>
      </c>
      <c r="D66" s="11">
        <v>0</v>
      </c>
      <c r="E66" s="11">
        <v>0</v>
      </c>
      <c r="F66" s="11">
        <f>G66+H66</f>
        <v>0</v>
      </c>
      <c r="G66" s="11">
        <v>0</v>
      </c>
      <c r="H66" s="11">
        <v>0</v>
      </c>
      <c r="I66" s="11">
        <v>0</v>
      </c>
      <c r="J66" s="11">
        <v>0</v>
      </c>
      <c r="K66" s="11">
        <f>F66-I66-J66</f>
        <v>0</v>
      </c>
    </row>
    <row r="67" spans="1:11" s="6" customFormat="1" ht="22.5" x14ac:dyDescent="0.25">
      <c r="A67" s="10" t="s">
        <v>189</v>
      </c>
      <c r="B67" s="10" t="s">
        <v>190</v>
      </c>
      <c r="C67" s="10" t="s">
        <v>191</v>
      </c>
      <c r="D67" s="11">
        <v>0</v>
      </c>
      <c r="E67" s="11">
        <v>0</v>
      </c>
      <c r="F67" s="11">
        <f>G67+H67</f>
        <v>0</v>
      </c>
      <c r="G67" s="11">
        <v>0</v>
      </c>
      <c r="H67" s="11">
        <v>0</v>
      </c>
      <c r="I67" s="11">
        <v>0</v>
      </c>
      <c r="J67" s="11">
        <v>0</v>
      </c>
      <c r="K67" s="11">
        <f>F67-I67-J67</f>
        <v>0</v>
      </c>
    </row>
    <row r="68" spans="1:11" s="6" customFormat="1" x14ac:dyDescent="0.25">
      <c r="A68" s="10" t="s">
        <v>192</v>
      </c>
      <c r="B68" s="10" t="s">
        <v>193</v>
      </c>
      <c r="C68" s="10" t="s">
        <v>194</v>
      </c>
      <c r="D68" s="11">
        <f>D69</f>
        <v>79500</v>
      </c>
      <c r="E68" s="11">
        <f>E69</f>
        <v>39200</v>
      </c>
      <c r="F68" s="11">
        <f>G68+H68</f>
        <v>92594</v>
      </c>
      <c r="G68" s="11">
        <f>G69</f>
        <v>76888</v>
      </c>
      <c r="H68" s="11">
        <f>H69</f>
        <v>15706</v>
      </c>
      <c r="I68" s="11">
        <f>I69</f>
        <v>1888</v>
      </c>
      <c r="J68" s="11">
        <f>J69</f>
        <v>0</v>
      </c>
      <c r="K68" s="11">
        <f>F68-I68-J68</f>
        <v>90706</v>
      </c>
    </row>
    <row r="69" spans="1:11" s="6" customFormat="1" ht="22.5" x14ac:dyDescent="0.25">
      <c r="A69" s="10" t="s">
        <v>195</v>
      </c>
      <c r="B69" s="10" t="s">
        <v>196</v>
      </c>
      <c r="C69" s="10" t="s">
        <v>197</v>
      </c>
      <c r="D69" s="11">
        <v>79500</v>
      </c>
      <c r="E69" s="11">
        <v>39200</v>
      </c>
      <c r="F69" s="11">
        <f>G69+H69</f>
        <v>92594</v>
      </c>
      <c r="G69" s="11">
        <v>76888</v>
      </c>
      <c r="H69" s="11">
        <v>15706</v>
      </c>
      <c r="I69" s="11">
        <v>1888</v>
      </c>
      <c r="J69" s="11">
        <v>0</v>
      </c>
      <c r="K69" s="11">
        <f>F69-I69-J69</f>
        <v>90706</v>
      </c>
    </row>
    <row r="70" spans="1:11" s="6" customFormat="1" x14ac:dyDescent="0.25">
      <c r="A70" s="10" t="s">
        <v>198</v>
      </c>
      <c r="B70" s="10" t="s">
        <v>199</v>
      </c>
      <c r="C70" s="10" t="s">
        <v>200</v>
      </c>
      <c r="D70" s="11">
        <f>D71+D72</f>
        <v>0</v>
      </c>
      <c r="E70" s="11">
        <f>E71+E72</f>
        <v>0</v>
      </c>
      <c r="F70" s="11">
        <f>G70+H70</f>
        <v>0</v>
      </c>
      <c r="G70" s="11">
        <f>G71+G72</f>
        <v>0</v>
      </c>
      <c r="H70" s="11">
        <f>H71+H72</f>
        <v>0</v>
      </c>
      <c r="I70" s="11">
        <f>I71+I72</f>
        <v>0</v>
      </c>
      <c r="J70" s="11">
        <f>J71+J72</f>
        <v>0</v>
      </c>
      <c r="K70" s="11">
        <f>F70-I70-J70</f>
        <v>0</v>
      </c>
    </row>
    <row r="71" spans="1:11" s="6" customFormat="1" x14ac:dyDescent="0.25">
      <c r="A71" s="10" t="s">
        <v>201</v>
      </c>
      <c r="B71" s="10" t="s">
        <v>202</v>
      </c>
      <c r="C71" s="10" t="s">
        <v>203</v>
      </c>
      <c r="D71" s="11">
        <v>0</v>
      </c>
      <c r="E71" s="11">
        <v>0</v>
      </c>
      <c r="F71" s="11">
        <f>G71+H71</f>
        <v>0</v>
      </c>
      <c r="G71" s="11">
        <v>0</v>
      </c>
      <c r="H71" s="11">
        <v>0</v>
      </c>
      <c r="I71" s="11">
        <v>0</v>
      </c>
      <c r="J71" s="11">
        <v>0</v>
      </c>
      <c r="K71" s="11">
        <f>F71-I71-J71</f>
        <v>0</v>
      </c>
    </row>
    <row r="72" spans="1:11" s="6" customFormat="1" ht="33" x14ac:dyDescent="0.25">
      <c r="A72" s="10" t="s">
        <v>204</v>
      </c>
      <c r="B72" s="10" t="s">
        <v>205</v>
      </c>
      <c r="C72" s="10" t="s">
        <v>206</v>
      </c>
      <c r="D72" s="11">
        <v>0</v>
      </c>
      <c r="E72" s="11">
        <v>0</v>
      </c>
      <c r="F72" s="11">
        <f>G72+H72</f>
        <v>0</v>
      </c>
      <c r="G72" s="11">
        <v>0</v>
      </c>
      <c r="H72" s="11">
        <v>0</v>
      </c>
      <c r="I72" s="11">
        <v>0</v>
      </c>
      <c r="J72" s="11">
        <v>0</v>
      </c>
      <c r="K72" s="11">
        <f>F72-I72-J72</f>
        <v>0</v>
      </c>
    </row>
    <row r="73" spans="1:11" s="6" customFormat="1" x14ac:dyDescent="0.25">
      <c r="A73" s="10" t="s">
        <v>207</v>
      </c>
      <c r="B73" s="10" t="s">
        <v>208</v>
      </c>
      <c r="C73" s="10" t="s">
        <v>209</v>
      </c>
      <c r="D73" s="11">
        <v>0</v>
      </c>
      <c r="E73" s="11">
        <v>0</v>
      </c>
      <c r="F73" s="11">
        <f>G73+H73</f>
        <v>0</v>
      </c>
      <c r="G73" s="11">
        <v>0</v>
      </c>
      <c r="H73" s="11">
        <v>0</v>
      </c>
      <c r="I73" s="11">
        <v>0</v>
      </c>
      <c r="J73" s="11">
        <v>0</v>
      </c>
      <c r="K73" s="11">
        <f>F73-I73-J73</f>
        <v>0</v>
      </c>
    </row>
    <row r="74" spans="1:11" s="6" customFormat="1" x14ac:dyDescent="0.25">
      <c r="A74" s="10" t="s">
        <v>210</v>
      </c>
      <c r="B74" s="10" t="s">
        <v>211</v>
      </c>
      <c r="C74" s="10" t="s">
        <v>212</v>
      </c>
      <c r="D74" s="11">
        <f>D75</f>
        <v>0</v>
      </c>
      <c r="E74" s="11">
        <f>E75</f>
        <v>0</v>
      </c>
      <c r="F74" s="11">
        <f>G74+H74</f>
        <v>0</v>
      </c>
      <c r="G74" s="11">
        <f>G75</f>
        <v>0</v>
      </c>
      <c r="H74" s="11">
        <f>H75</f>
        <v>0</v>
      </c>
      <c r="I74" s="11">
        <f>I75</f>
        <v>0</v>
      </c>
      <c r="J74" s="11">
        <f>J75</f>
        <v>0</v>
      </c>
      <c r="K74" s="11">
        <f>F74-I74-J74</f>
        <v>0</v>
      </c>
    </row>
    <row r="75" spans="1:11" s="6" customFormat="1" x14ac:dyDescent="0.25">
      <c r="A75" s="10" t="s">
        <v>213</v>
      </c>
      <c r="B75" s="10" t="s">
        <v>214</v>
      </c>
      <c r="C75" s="10" t="s">
        <v>215</v>
      </c>
      <c r="D75" s="11">
        <v>0</v>
      </c>
      <c r="E75" s="11">
        <v>0</v>
      </c>
      <c r="F75" s="11">
        <f>G75+H75</f>
        <v>0</v>
      </c>
      <c r="G75" s="11">
        <v>0</v>
      </c>
      <c r="H75" s="11">
        <v>0</v>
      </c>
      <c r="I75" s="11">
        <v>0</v>
      </c>
      <c r="J75" s="11">
        <v>0</v>
      </c>
      <c r="K75" s="11">
        <f>F75-I75-J75</f>
        <v>0</v>
      </c>
    </row>
    <row r="76" spans="1:11" s="6" customFormat="1" ht="22.5" x14ac:dyDescent="0.25">
      <c r="A76" s="10" t="s">
        <v>216</v>
      </c>
      <c r="B76" s="10" t="s">
        <v>217</v>
      </c>
      <c r="C76" s="10" t="s">
        <v>218</v>
      </c>
      <c r="D76" s="11">
        <f>D77+D87+D90+D97+D112</f>
        <v>368200</v>
      </c>
      <c r="E76" s="11">
        <f>E77+E87+E90+E97+E112</f>
        <v>191200</v>
      </c>
      <c r="F76" s="11">
        <f>G76+H76</f>
        <v>486421</v>
      </c>
      <c r="G76" s="11">
        <f>G77+G87+G90+G97+G112</f>
        <v>387343</v>
      </c>
      <c r="H76" s="11">
        <f>H77+H87+H90+H97+H112</f>
        <v>99078</v>
      </c>
      <c r="I76" s="11">
        <f>I77+I87+I90+I97+I112</f>
        <v>47355</v>
      </c>
      <c r="J76" s="11">
        <f>J77+J87+J90+J97+J112</f>
        <v>0</v>
      </c>
      <c r="K76" s="11">
        <f>F76-I76-J76</f>
        <v>439066</v>
      </c>
    </row>
    <row r="77" spans="1:11" s="6" customFormat="1" ht="43.5" x14ac:dyDescent="0.25">
      <c r="A77" s="10" t="s">
        <v>219</v>
      </c>
      <c r="B77" s="10" t="s">
        <v>220</v>
      </c>
      <c r="C77" s="10" t="s">
        <v>221</v>
      </c>
      <c r="D77" s="11">
        <f>D78+D79+D80+D81+D82+D83+D84+D85+D86</f>
        <v>0</v>
      </c>
      <c r="E77" s="11">
        <f>E78+E79+E80+E81+E82+E83+E84+E85+E86</f>
        <v>0</v>
      </c>
      <c r="F77" s="11">
        <f>G77+H77</f>
        <v>0</v>
      </c>
      <c r="G77" s="11">
        <f>G78+G79+G80+G81+G82+G83+G84+G85+G86</f>
        <v>0</v>
      </c>
      <c r="H77" s="11">
        <f>H78+H79+H80+H81+H82+H83+H84+H85+H86</f>
        <v>0</v>
      </c>
      <c r="I77" s="11">
        <f>I78+I79+I80+I81+I82+I83+I84+I85+I86</f>
        <v>0</v>
      </c>
      <c r="J77" s="11">
        <f>J78+J79+J80+J81+J82+J83+J84+J85+J86</f>
        <v>0</v>
      </c>
      <c r="K77" s="11">
        <f>F77-I77-J77</f>
        <v>0</v>
      </c>
    </row>
    <row r="78" spans="1:11" s="6" customFormat="1" x14ac:dyDescent="0.25">
      <c r="A78" s="10" t="s">
        <v>222</v>
      </c>
      <c r="B78" s="10" t="s">
        <v>223</v>
      </c>
      <c r="C78" s="10" t="s">
        <v>224</v>
      </c>
      <c r="D78" s="11">
        <v>0</v>
      </c>
      <c r="E78" s="11">
        <v>0</v>
      </c>
      <c r="F78" s="11">
        <f>G78+H78</f>
        <v>0</v>
      </c>
      <c r="G78" s="11">
        <v>0</v>
      </c>
      <c r="H78" s="11">
        <v>0</v>
      </c>
      <c r="I78" s="11">
        <v>0</v>
      </c>
      <c r="J78" s="11">
        <v>0</v>
      </c>
      <c r="K78" s="11">
        <f>F78-I78-J78</f>
        <v>0</v>
      </c>
    </row>
    <row r="79" spans="1:11" s="6" customFormat="1" ht="22.5" x14ac:dyDescent="0.25">
      <c r="A79" s="10" t="s">
        <v>225</v>
      </c>
      <c r="B79" s="10" t="s">
        <v>226</v>
      </c>
      <c r="C79" s="10" t="s">
        <v>227</v>
      </c>
      <c r="D79" s="11">
        <v>0</v>
      </c>
      <c r="E79" s="11">
        <v>0</v>
      </c>
      <c r="F79" s="11">
        <f>G79+H79</f>
        <v>0</v>
      </c>
      <c r="G79" s="11">
        <v>0</v>
      </c>
      <c r="H79" s="11">
        <v>0</v>
      </c>
      <c r="I79" s="11">
        <v>0</v>
      </c>
      <c r="J79" s="11">
        <v>0</v>
      </c>
      <c r="K79" s="11">
        <f>F79-I79-J79</f>
        <v>0</v>
      </c>
    </row>
    <row r="80" spans="1:11" s="6" customFormat="1" ht="22.5" x14ac:dyDescent="0.25">
      <c r="A80" s="10" t="s">
        <v>228</v>
      </c>
      <c r="B80" s="10" t="s">
        <v>229</v>
      </c>
      <c r="C80" s="10" t="s">
        <v>230</v>
      </c>
      <c r="D80" s="11">
        <v>0</v>
      </c>
      <c r="E80" s="11">
        <v>0</v>
      </c>
      <c r="F80" s="11">
        <f>G80+H80</f>
        <v>0</v>
      </c>
      <c r="G80" s="11">
        <v>0</v>
      </c>
      <c r="H80" s="11">
        <v>0</v>
      </c>
      <c r="I80" s="11">
        <v>0</v>
      </c>
      <c r="J80" s="11">
        <v>0</v>
      </c>
      <c r="K80" s="11">
        <f>F80-I80-J80</f>
        <v>0</v>
      </c>
    </row>
    <row r="81" spans="1:11" s="6" customFormat="1" x14ac:dyDescent="0.25">
      <c r="A81" s="10" t="s">
        <v>231</v>
      </c>
      <c r="B81" s="10" t="s">
        <v>232</v>
      </c>
      <c r="C81" s="10" t="s">
        <v>233</v>
      </c>
      <c r="D81" s="11">
        <v>0</v>
      </c>
      <c r="E81" s="11">
        <v>0</v>
      </c>
      <c r="F81" s="11">
        <f>G81+H81</f>
        <v>0</v>
      </c>
      <c r="G81" s="11">
        <v>0</v>
      </c>
      <c r="H81" s="11">
        <v>0</v>
      </c>
      <c r="I81" s="11">
        <v>0</v>
      </c>
      <c r="J81" s="11">
        <v>0</v>
      </c>
      <c r="K81" s="11">
        <f>F81-I81-J81</f>
        <v>0</v>
      </c>
    </row>
    <row r="82" spans="1:11" s="6" customFormat="1" x14ac:dyDescent="0.25">
      <c r="A82" s="10" t="s">
        <v>234</v>
      </c>
      <c r="B82" s="10" t="s">
        <v>235</v>
      </c>
      <c r="C82" s="10" t="s">
        <v>236</v>
      </c>
      <c r="D82" s="11">
        <v>0</v>
      </c>
      <c r="E82" s="11">
        <v>0</v>
      </c>
      <c r="F82" s="11">
        <f>G82+H82</f>
        <v>0</v>
      </c>
      <c r="G82" s="11">
        <v>0</v>
      </c>
      <c r="H82" s="11">
        <v>0</v>
      </c>
      <c r="I82" s="11">
        <v>0</v>
      </c>
      <c r="J82" s="11">
        <v>0</v>
      </c>
      <c r="K82" s="11">
        <f>F82-I82-J82</f>
        <v>0</v>
      </c>
    </row>
    <row r="83" spans="1:11" s="6" customFormat="1" ht="33" x14ac:dyDescent="0.25">
      <c r="A83" s="10" t="s">
        <v>237</v>
      </c>
      <c r="B83" s="10" t="s">
        <v>238</v>
      </c>
      <c r="C83" s="10" t="s">
        <v>239</v>
      </c>
      <c r="D83" s="11">
        <v>0</v>
      </c>
      <c r="E83" s="11">
        <v>0</v>
      </c>
      <c r="F83" s="11">
        <f>G83+H83</f>
        <v>0</v>
      </c>
      <c r="G83" s="11">
        <v>0</v>
      </c>
      <c r="H83" s="11">
        <v>0</v>
      </c>
      <c r="I83" s="11">
        <v>0</v>
      </c>
      <c r="J83" s="11">
        <v>0</v>
      </c>
      <c r="K83" s="11">
        <f>F83-I83-J83</f>
        <v>0</v>
      </c>
    </row>
    <row r="84" spans="1:11" s="6" customFormat="1" ht="22.5" x14ac:dyDescent="0.25">
      <c r="A84" s="10" t="s">
        <v>240</v>
      </c>
      <c r="B84" s="10" t="s">
        <v>241</v>
      </c>
      <c r="C84" s="10" t="s">
        <v>242</v>
      </c>
      <c r="D84" s="11">
        <v>0</v>
      </c>
      <c r="E84" s="11">
        <v>0</v>
      </c>
      <c r="F84" s="11">
        <f>G84+H84</f>
        <v>0</v>
      </c>
      <c r="G84" s="11">
        <v>0</v>
      </c>
      <c r="H84" s="11">
        <v>0</v>
      </c>
      <c r="I84" s="11">
        <v>0</v>
      </c>
      <c r="J84" s="11">
        <v>0</v>
      </c>
      <c r="K84" s="11">
        <f>F84-I84-J84</f>
        <v>0</v>
      </c>
    </row>
    <row r="85" spans="1:11" s="6" customFormat="1" ht="22.5" x14ac:dyDescent="0.25">
      <c r="A85" s="10" t="s">
        <v>243</v>
      </c>
      <c r="B85" s="10" t="s">
        <v>244</v>
      </c>
      <c r="C85" s="10" t="s">
        <v>245</v>
      </c>
      <c r="D85" s="11">
        <v>0</v>
      </c>
      <c r="E85" s="11">
        <v>0</v>
      </c>
      <c r="F85" s="11">
        <f>G85+H85</f>
        <v>0</v>
      </c>
      <c r="G85" s="11">
        <v>0</v>
      </c>
      <c r="H85" s="11">
        <v>0</v>
      </c>
      <c r="I85" s="11">
        <v>0</v>
      </c>
      <c r="J85" s="11">
        <v>0</v>
      </c>
      <c r="K85" s="11">
        <f>F85-I85-J85</f>
        <v>0</v>
      </c>
    </row>
    <row r="86" spans="1:11" s="6" customFormat="1" ht="22.5" x14ac:dyDescent="0.25">
      <c r="A86" s="10" t="s">
        <v>246</v>
      </c>
      <c r="B86" s="10" t="s">
        <v>247</v>
      </c>
      <c r="C86" s="10" t="s">
        <v>248</v>
      </c>
      <c r="D86" s="11">
        <v>0</v>
      </c>
      <c r="E86" s="11">
        <v>0</v>
      </c>
      <c r="F86" s="11">
        <f>G86+H86</f>
        <v>0</v>
      </c>
      <c r="G86" s="11">
        <v>0</v>
      </c>
      <c r="H86" s="11">
        <v>0</v>
      </c>
      <c r="I86" s="11">
        <v>0</v>
      </c>
      <c r="J86" s="11">
        <v>0</v>
      </c>
      <c r="K86" s="11">
        <f>F86-I86-J86</f>
        <v>0</v>
      </c>
    </row>
    <row r="87" spans="1:11" s="6" customFormat="1" ht="22.5" x14ac:dyDescent="0.25">
      <c r="A87" s="10" t="s">
        <v>249</v>
      </c>
      <c r="B87" s="10" t="s">
        <v>250</v>
      </c>
      <c r="C87" s="10" t="s">
        <v>251</v>
      </c>
      <c r="D87" s="11">
        <f>D88+D89</f>
        <v>0</v>
      </c>
      <c r="E87" s="11">
        <f>E88+E89</f>
        <v>0</v>
      </c>
      <c r="F87" s="11">
        <f>G87+H87</f>
        <v>0</v>
      </c>
      <c r="G87" s="11">
        <f>G88+G89</f>
        <v>0</v>
      </c>
      <c r="H87" s="11">
        <f>H88+H89</f>
        <v>0</v>
      </c>
      <c r="I87" s="11">
        <f>I88+I89</f>
        <v>0</v>
      </c>
      <c r="J87" s="11">
        <f>J88+J89</f>
        <v>0</v>
      </c>
      <c r="K87" s="11">
        <f>F87-I87-J87</f>
        <v>0</v>
      </c>
    </row>
    <row r="88" spans="1:11" s="6" customFormat="1" x14ac:dyDescent="0.25">
      <c r="A88" s="10" t="s">
        <v>252</v>
      </c>
      <c r="B88" s="10" t="s">
        <v>253</v>
      </c>
      <c r="C88" s="10" t="s">
        <v>254</v>
      </c>
      <c r="D88" s="11">
        <v>0</v>
      </c>
      <c r="E88" s="11">
        <v>0</v>
      </c>
      <c r="F88" s="11">
        <f>G88+H88</f>
        <v>0</v>
      </c>
      <c r="G88" s="11">
        <v>0</v>
      </c>
      <c r="H88" s="11">
        <v>0</v>
      </c>
      <c r="I88" s="11">
        <v>0</v>
      </c>
      <c r="J88" s="11">
        <v>0</v>
      </c>
      <c r="K88" s="11">
        <f>F88-I88-J88</f>
        <v>0</v>
      </c>
    </row>
    <row r="89" spans="1:11" s="6" customFormat="1" ht="22.5" x14ac:dyDescent="0.25">
      <c r="A89" s="10" t="s">
        <v>255</v>
      </c>
      <c r="B89" s="10" t="s">
        <v>256</v>
      </c>
      <c r="C89" s="10" t="s">
        <v>257</v>
      </c>
      <c r="D89" s="11">
        <v>0</v>
      </c>
      <c r="E89" s="11">
        <v>0</v>
      </c>
      <c r="F89" s="11">
        <f>G89+H89</f>
        <v>0</v>
      </c>
      <c r="G89" s="11">
        <v>0</v>
      </c>
      <c r="H89" s="11">
        <v>0</v>
      </c>
      <c r="I89" s="11">
        <v>0</v>
      </c>
      <c r="J89" s="11">
        <v>0</v>
      </c>
      <c r="K89" s="11">
        <f>F89-I89-J89</f>
        <v>0</v>
      </c>
    </row>
    <row r="90" spans="1:11" s="6" customFormat="1" ht="22.5" x14ac:dyDescent="0.25">
      <c r="A90" s="10" t="s">
        <v>258</v>
      </c>
      <c r="B90" s="10" t="s">
        <v>259</v>
      </c>
      <c r="C90" s="10" t="s">
        <v>260</v>
      </c>
      <c r="D90" s="11">
        <f>D91+D93+D94+D96</f>
        <v>322200</v>
      </c>
      <c r="E90" s="11">
        <f>E91+E93+E94+E96</f>
        <v>171200</v>
      </c>
      <c r="F90" s="11">
        <f>G90+H90</f>
        <v>407338</v>
      </c>
      <c r="G90" s="11">
        <f>G91+G93+G94+G96</f>
        <v>387338</v>
      </c>
      <c r="H90" s="11">
        <f>H91+H93+H94+H96</f>
        <v>20000</v>
      </c>
      <c r="I90" s="11">
        <f>I91+I93+I94+I96</f>
        <v>17330</v>
      </c>
      <c r="J90" s="11">
        <f>J91+J93+J94+J96</f>
        <v>0</v>
      </c>
      <c r="K90" s="11">
        <f>F90-I90-J90</f>
        <v>390008</v>
      </c>
    </row>
    <row r="91" spans="1:11" s="6" customFormat="1" ht="22.5" x14ac:dyDescent="0.25">
      <c r="A91" s="10" t="s">
        <v>261</v>
      </c>
      <c r="B91" s="10" t="s">
        <v>262</v>
      </c>
      <c r="C91" s="10" t="s">
        <v>263</v>
      </c>
      <c r="D91" s="11">
        <f>D92</f>
        <v>322200</v>
      </c>
      <c r="E91" s="11">
        <f>E92</f>
        <v>171200</v>
      </c>
      <c r="F91" s="11">
        <f>G91+H91</f>
        <v>407338</v>
      </c>
      <c r="G91" s="11">
        <f>G92</f>
        <v>387338</v>
      </c>
      <c r="H91" s="11">
        <f>H92</f>
        <v>20000</v>
      </c>
      <c r="I91" s="11">
        <f>I92</f>
        <v>17330</v>
      </c>
      <c r="J91" s="11">
        <f>J92</f>
        <v>0</v>
      </c>
      <c r="K91" s="11">
        <f>F91-I91-J91</f>
        <v>390008</v>
      </c>
    </row>
    <row r="92" spans="1:11" s="6" customFormat="1" ht="22.5" x14ac:dyDescent="0.25">
      <c r="A92" s="10" t="s">
        <v>264</v>
      </c>
      <c r="B92" s="10" t="s">
        <v>265</v>
      </c>
      <c r="C92" s="10" t="s">
        <v>266</v>
      </c>
      <c r="D92" s="11">
        <v>322200</v>
      </c>
      <c r="E92" s="11">
        <v>171200</v>
      </c>
      <c r="F92" s="11">
        <f>G92+H92</f>
        <v>407338</v>
      </c>
      <c r="G92" s="11">
        <v>387338</v>
      </c>
      <c r="H92" s="11">
        <v>20000</v>
      </c>
      <c r="I92" s="11">
        <v>17330</v>
      </c>
      <c r="J92" s="11">
        <v>0</v>
      </c>
      <c r="K92" s="11">
        <f>F92-I92-J92</f>
        <v>390008</v>
      </c>
    </row>
    <row r="93" spans="1:11" s="6" customFormat="1" ht="22.5" x14ac:dyDescent="0.25">
      <c r="A93" s="10" t="s">
        <v>267</v>
      </c>
      <c r="B93" s="10" t="s">
        <v>268</v>
      </c>
      <c r="C93" s="10" t="s">
        <v>269</v>
      </c>
      <c r="D93" s="11">
        <v>0</v>
      </c>
      <c r="E93" s="11">
        <v>0</v>
      </c>
      <c r="F93" s="11">
        <f>G93+H93</f>
        <v>0</v>
      </c>
      <c r="G93" s="11">
        <v>0</v>
      </c>
      <c r="H93" s="11">
        <v>0</v>
      </c>
      <c r="I93" s="11">
        <v>0</v>
      </c>
      <c r="J93" s="11">
        <v>0</v>
      </c>
      <c r="K93" s="11">
        <f>F93-I93-J93</f>
        <v>0</v>
      </c>
    </row>
    <row r="94" spans="1:11" s="6" customFormat="1" ht="33" x14ac:dyDescent="0.25">
      <c r="A94" s="10" t="s">
        <v>270</v>
      </c>
      <c r="B94" s="10" t="s">
        <v>271</v>
      </c>
      <c r="C94" s="10" t="s">
        <v>272</v>
      </c>
      <c r="D94" s="11">
        <f>D95</f>
        <v>0</v>
      </c>
      <c r="E94" s="11">
        <f>E95</f>
        <v>0</v>
      </c>
      <c r="F94" s="11">
        <f>G94+H94</f>
        <v>0</v>
      </c>
      <c r="G94" s="11">
        <f>G95</f>
        <v>0</v>
      </c>
      <c r="H94" s="11">
        <f>H95</f>
        <v>0</v>
      </c>
      <c r="I94" s="11">
        <f>I95</f>
        <v>0</v>
      </c>
      <c r="J94" s="11">
        <f>J95</f>
        <v>0</v>
      </c>
      <c r="K94" s="11">
        <f>F94-I94-J94</f>
        <v>0</v>
      </c>
    </row>
    <row r="95" spans="1:11" s="6" customFormat="1" ht="33" x14ac:dyDescent="0.25">
      <c r="A95" s="10" t="s">
        <v>273</v>
      </c>
      <c r="B95" s="10" t="s">
        <v>274</v>
      </c>
      <c r="C95" s="10" t="s">
        <v>275</v>
      </c>
      <c r="D95" s="11">
        <v>0</v>
      </c>
      <c r="E95" s="11">
        <v>0</v>
      </c>
      <c r="F95" s="11">
        <f>G95+H95</f>
        <v>0</v>
      </c>
      <c r="G95" s="11">
        <v>0</v>
      </c>
      <c r="H95" s="11">
        <v>0</v>
      </c>
      <c r="I95" s="11">
        <v>0</v>
      </c>
      <c r="J95" s="11">
        <v>0</v>
      </c>
      <c r="K95" s="11">
        <f>F95-I95-J95</f>
        <v>0</v>
      </c>
    </row>
    <row r="96" spans="1:11" s="6" customFormat="1" x14ac:dyDescent="0.25">
      <c r="A96" s="10" t="s">
        <v>276</v>
      </c>
      <c r="B96" s="10" t="s">
        <v>277</v>
      </c>
      <c r="C96" s="10" t="s">
        <v>278</v>
      </c>
      <c r="D96" s="11">
        <v>0</v>
      </c>
      <c r="E96" s="11">
        <v>0</v>
      </c>
      <c r="F96" s="11">
        <f>G96+H96</f>
        <v>0</v>
      </c>
      <c r="G96" s="11">
        <v>0</v>
      </c>
      <c r="H96" s="11">
        <v>0</v>
      </c>
      <c r="I96" s="11">
        <v>0</v>
      </c>
      <c r="J96" s="11">
        <v>0</v>
      </c>
      <c r="K96" s="11">
        <f>F96-I96-J96</f>
        <v>0</v>
      </c>
    </row>
    <row r="97" spans="1:11" s="6" customFormat="1" ht="33" x14ac:dyDescent="0.25">
      <c r="A97" s="10" t="s">
        <v>279</v>
      </c>
      <c r="B97" s="10" t="s">
        <v>280</v>
      </c>
      <c r="C97" s="10" t="s">
        <v>281</v>
      </c>
      <c r="D97" s="11">
        <f>D98+D100+D101+D102+D103+D104+D105+D106+D107+D110+D111</f>
        <v>46000</v>
      </c>
      <c r="E97" s="11">
        <f>E98+E100+E101+E102+E103+E104+E105+E106+E107+E110+E111</f>
        <v>20000</v>
      </c>
      <c r="F97" s="11">
        <f>G97+H97</f>
        <v>79083</v>
      </c>
      <c r="G97" s="11">
        <f>G98+G100+G101+G102+G103+G104+G105+G106+G107+G110+G111</f>
        <v>5</v>
      </c>
      <c r="H97" s="11">
        <f>H98+H100+H101+H102+H103+H104+H105+H106+H107+H110+H111</f>
        <v>79078</v>
      </c>
      <c r="I97" s="11">
        <f>I98+I100+I101+I102+I103+I104+I105+I106+I107+I110+I111</f>
        <v>30025</v>
      </c>
      <c r="J97" s="11">
        <f>J98+J100+J101+J102+J103+J104+J105+J106+J107+J110+J111</f>
        <v>0</v>
      </c>
      <c r="K97" s="11">
        <f>F97-I97-J97</f>
        <v>49058</v>
      </c>
    </row>
    <row r="98" spans="1:11" s="6" customFormat="1" x14ac:dyDescent="0.25">
      <c r="A98" s="10" t="s">
        <v>282</v>
      </c>
      <c r="B98" s="10" t="s">
        <v>283</v>
      </c>
      <c r="C98" s="10" t="s">
        <v>284</v>
      </c>
      <c r="D98" s="11">
        <f>D99</f>
        <v>0</v>
      </c>
      <c r="E98" s="11">
        <f>E99</f>
        <v>0</v>
      </c>
      <c r="F98" s="11">
        <f>G98+H98</f>
        <v>0</v>
      </c>
      <c r="G98" s="11">
        <f>G99</f>
        <v>0</v>
      </c>
      <c r="H98" s="11">
        <f>H99</f>
        <v>0</v>
      </c>
      <c r="I98" s="11">
        <f>I99</f>
        <v>0</v>
      </c>
      <c r="J98" s="11">
        <f>J99</f>
        <v>0</v>
      </c>
      <c r="K98" s="11">
        <f>F98-I98-J98</f>
        <v>0</v>
      </c>
    </row>
    <row r="99" spans="1:11" s="6" customFormat="1" x14ac:dyDescent="0.25">
      <c r="A99" s="10" t="s">
        <v>285</v>
      </c>
      <c r="B99" s="10" t="s">
        <v>283</v>
      </c>
      <c r="C99" s="10" t="s">
        <v>286</v>
      </c>
      <c r="D99" s="11">
        <v>0</v>
      </c>
      <c r="E99" s="11">
        <v>0</v>
      </c>
      <c r="F99" s="11">
        <f>G99+H99</f>
        <v>0</v>
      </c>
      <c r="G99" s="11">
        <v>0</v>
      </c>
      <c r="H99" s="11">
        <v>0</v>
      </c>
      <c r="I99" s="11">
        <v>0</v>
      </c>
      <c r="J99" s="11">
        <v>0</v>
      </c>
      <c r="K99" s="11">
        <f>F99-I99-J99</f>
        <v>0</v>
      </c>
    </row>
    <row r="100" spans="1:11" s="6" customFormat="1" ht="22.5" x14ac:dyDescent="0.25">
      <c r="A100" s="10" t="s">
        <v>287</v>
      </c>
      <c r="B100" s="10" t="s">
        <v>288</v>
      </c>
      <c r="C100" s="10" t="s">
        <v>289</v>
      </c>
      <c r="D100" s="11">
        <v>0</v>
      </c>
      <c r="E100" s="11">
        <v>0</v>
      </c>
      <c r="F100" s="11">
        <f>G100+H100</f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f>F100-I100-J100</f>
        <v>0</v>
      </c>
    </row>
    <row r="101" spans="1:11" s="6" customFormat="1" x14ac:dyDescent="0.25">
      <c r="A101" s="10" t="s">
        <v>290</v>
      </c>
      <c r="B101" s="10" t="s">
        <v>291</v>
      </c>
      <c r="C101" s="10" t="s">
        <v>292</v>
      </c>
      <c r="D101" s="11">
        <v>0</v>
      </c>
      <c r="E101" s="11">
        <v>0</v>
      </c>
      <c r="F101" s="11">
        <f>G101+H101</f>
        <v>550</v>
      </c>
      <c r="G101" s="11">
        <v>0</v>
      </c>
      <c r="H101" s="11">
        <v>550</v>
      </c>
      <c r="I101" s="11">
        <v>550</v>
      </c>
      <c r="J101" s="11">
        <v>0</v>
      </c>
      <c r="K101" s="11">
        <f>F101-I101-J101</f>
        <v>0</v>
      </c>
    </row>
    <row r="102" spans="1:11" s="6" customFormat="1" x14ac:dyDescent="0.25">
      <c r="A102" s="10" t="s">
        <v>293</v>
      </c>
      <c r="B102" s="10" t="s">
        <v>294</v>
      </c>
      <c r="C102" s="10" t="s">
        <v>295</v>
      </c>
      <c r="D102" s="11">
        <v>0</v>
      </c>
      <c r="E102" s="11">
        <v>0</v>
      </c>
      <c r="F102" s="11">
        <f>G102+H102</f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f>F102-I102-J102</f>
        <v>0</v>
      </c>
    </row>
    <row r="103" spans="1:11" s="6" customFormat="1" x14ac:dyDescent="0.25">
      <c r="A103" s="10" t="s">
        <v>296</v>
      </c>
      <c r="B103" s="10" t="s">
        <v>297</v>
      </c>
      <c r="C103" s="10" t="s">
        <v>298</v>
      </c>
      <c r="D103" s="11">
        <v>0</v>
      </c>
      <c r="E103" s="11">
        <v>0</v>
      </c>
      <c r="F103" s="11">
        <f>G103+H103</f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f>F103-I103-J103</f>
        <v>0</v>
      </c>
    </row>
    <row r="104" spans="1:11" s="6" customFormat="1" ht="22.5" x14ac:dyDescent="0.25">
      <c r="A104" s="10" t="s">
        <v>299</v>
      </c>
      <c r="B104" s="10" t="s">
        <v>300</v>
      </c>
      <c r="C104" s="10" t="s">
        <v>301</v>
      </c>
      <c r="D104" s="11">
        <v>0</v>
      </c>
      <c r="E104" s="11">
        <v>0</v>
      </c>
      <c r="F104" s="11">
        <f>G104+H104</f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f>F104-I104-J104</f>
        <v>0</v>
      </c>
    </row>
    <row r="105" spans="1:11" s="6" customFormat="1" ht="22.5" x14ac:dyDescent="0.25">
      <c r="A105" s="10" t="s">
        <v>302</v>
      </c>
      <c r="B105" s="10" t="s">
        <v>303</v>
      </c>
      <c r="C105" s="10" t="s">
        <v>304</v>
      </c>
      <c r="D105" s="11">
        <v>0</v>
      </c>
      <c r="E105" s="11">
        <v>0</v>
      </c>
      <c r="F105" s="11">
        <f>G105+H105</f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f>F105-I105-J105</f>
        <v>0</v>
      </c>
    </row>
    <row r="106" spans="1:11" s="6" customFormat="1" x14ac:dyDescent="0.25">
      <c r="A106" s="10" t="s">
        <v>305</v>
      </c>
      <c r="B106" s="10" t="s">
        <v>306</v>
      </c>
      <c r="C106" s="10" t="s">
        <v>307</v>
      </c>
      <c r="D106" s="11">
        <v>0</v>
      </c>
      <c r="E106" s="11">
        <v>0</v>
      </c>
      <c r="F106" s="11">
        <f>G106+H106</f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f>F106-I106-J106</f>
        <v>0</v>
      </c>
    </row>
    <row r="107" spans="1:11" s="6" customFormat="1" ht="22.5" x14ac:dyDescent="0.25">
      <c r="A107" s="10" t="s">
        <v>308</v>
      </c>
      <c r="B107" s="10" t="s">
        <v>309</v>
      </c>
      <c r="C107" s="10" t="s">
        <v>310</v>
      </c>
      <c r="D107" s="11">
        <f>D108+D109</f>
        <v>0</v>
      </c>
      <c r="E107" s="11">
        <f>E108+E109</f>
        <v>0</v>
      </c>
      <c r="F107" s="11">
        <f>G107+H107</f>
        <v>0</v>
      </c>
      <c r="G107" s="11">
        <f>G108+G109</f>
        <v>0</v>
      </c>
      <c r="H107" s="11">
        <f>H108+H109</f>
        <v>0</v>
      </c>
      <c r="I107" s="11">
        <f>I108+I109</f>
        <v>0</v>
      </c>
      <c r="J107" s="11">
        <f>J108+J109</f>
        <v>0</v>
      </c>
      <c r="K107" s="11">
        <f>F107-I107-J107</f>
        <v>0</v>
      </c>
    </row>
    <row r="108" spans="1:11" s="6" customFormat="1" ht="22.5" x14ac:dyDescent="0.25">
      <c r="A108" s="10" t="s">
        <v>311</v>
      </c>
      <c r="B108" s="10" t="s">
        <v>312</v>
      </c>
      <c r="C108" s="10" t="s">
        <v>313</v>
      </c>
      <c r="D108" s="11">
        <v>0</v>
      </c>
      <c r="E108" s="11">
        <v>0</v>
      </c>
      <c r="F108" s="11">
        <f>G108+H108</f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f>F108-I108-J108</f>
        <v>0</v>
      </c>
    </row>
    <row r="109" spans="1:11" s="6" customFormat="1" ht="22.5" x14ac:dyDescent="0.25">
      <c r="A109" s="10" t="s">
        <v>314</v>
      </c>
      <c r="B109" s="10" t="s">
        <v>315</v>
      </c>
      <c r="C109" s="10" t="s">
        <v>316</v>
      </c>
      <c r="D109" s="11">
        <v>0</v>
      </c>
      <c r="E109" s="11">
        <v>0</v>
      </c>
      <c r="F109" s="11">
        <f>G109+H109</f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f>F109-I109-J109</f>
        <v>0</v>
      </c>
    </row>
    <row r="110" spans="1:11" s="6" customFormat="1" ht="22.5" x14ac:dyDescent="0.25">
      <c r="A110" s="10" t="s">
        <v>317</v>
      </c>
      <c r="B110" s="10" t="s">
        <v>318</v>
      </c>
      <c r="C110" s="10" t="s">
        <v>319</v>
      </c>
      <c r="D110" s="11">
        <v>0</v>
      </c>
      <c r="E110" s="11">
        <v>0</v>
      </c>
      <c r="F110" s="11">
        <f>G110+H110</f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f>F110-I110-J110</f>
        <v>0</v>
      </c>
    </row>
    <row r="111" spans="1:11" s="6" customFormat="1" x14ac:dyDescent="0.25">
      <c r="A111" s="10" t="s">
        <v>320</v>
      </c>
      <c r="B111" s="10" t="s">
        <v>321</v>
      </c>
      <c r="C111" s="10" t="s">
        <v>322</v>
      </c>
      <c r="D111" s="11">
        <v>46000</v>
      </c>
      <c r="E111" s="11">
        <v>20000</v>
      </c>
      <c r="F111" s="11">
        <f>G111+H111</f>
        <v>78533</v>
      </c>
      <c r="G111" s="11">
        <v>5</v>
      </c>
      <c r="H111" s="11">
        <v>78528</v>
      </c>
      <c r="I111" s="11">
        <v>29475</v>
      </c>
      <c r="J111" s="11">
        <v>0</v>
      </c>
      <c r="K111" s="11">
        <f>F111-I111-J111</f>
        <v>49058</v>
      </c>
    </row>
    <row r="112" spans="1:11" s="6" customFormat="1" ht="22.5" x14ac:dyDescent="0.25">
      <c r="A112" s="10" t="s">
        <v>323</v>
      </c>
      <c r="B112" s="10" t="s">
        <v>324</v>
      </c>
      <c r="C112" s="10" t="s">
        <v>325</v>
      </c>
      <c r="D112" s="11">
        <f>D113+D114+D115+D116+D117</f>
        <v>0</v>
      </c>
      <c r="E112" s="11">
        <f>E113+E114+E115+E116+E117</f>
        <v>0</v>
      </c>
      <c r="F112" s="11">
        <f>G112+H112</f>
        <v>0</v>
      </c>
      <c r="G112" s="11">
        <f>G113+G114+G115+G116+G117</f>
        <v>0</v>
      </c>
      <c r="H112" s="11">
        <f>H113+H114+H115+H116+H117</f>
        <v>0</v>
      </c>
      <c r="I112" s="11">
        <f>I113+I114+I115+I116+I117</f>
        <v>0</v>
      </c>
      <c r="J112" s="11">
        <f>J113+J114+J115+J116+J117</f>
        <v>0</v>
      </c>
      <c r="K112" s="11">
        <f>F112-I112-J112</f>
        <v>0</v>
      </c>
    </row>
    <row r="113" spans="1:11" s="6" customFormat="1" x14ac:dyDescent="0.25">
      <c r="A113" s="10" t="s">
        <v>326</v>
      </c>
      <c r="B113" s="10" t="s">
        <v>327</v>
      </c>
      <c r="C113" s="10" t="s">
        <v>328</v>
      </c>
      <c r="D113" s="11">
        <v>0</v>
      </c>
      <c r="E113" s="11">
        <v>0</v>
      </c>
      <c r="F113" s="11">
        <f>G113+H113</f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f>F113-I113-J113</f>
        <v>0</v>
      </c>
    </row>
    <row r="114" spans="1:11" s="6" customFormat="1" ht="33" x14ac:dyDescent="0.25">
      <c r="A114" s="10" t="s">
        <v>329</v>
      </c>
      <c r="B114" s="10" t="s">
        <v>330</v>
      </c>
      <c r="C114" s="10" t="s">
        <v>331</v>
      </c>
      <c r="D114" s="11">
        <v>-534400</v>
      </c>
      <c r="E114" s="11">
        <v>-293200</v>
      </c>
      <c r="F114" s="11">
        <f>G114+H114</f>
        <v>-203577</v>
      </c>
      <c r="G114" s="11">
        <v>0</v>
      </c>
      <c r="H114" s="11">
        <v>-203577</v>
      </c>
      <c r="I114" s="11">
        <v>-203577</v>
      </c>
      <c r="J114" s="11">
        <v>0</v>
      </c>
      <c r="K114" s="11">
        <f>F114-I114-J114</f>
        <v>0</v>
      </c>
    </row>
    <row r="115" spans="1:11" s="6" customFormat="1" x14ac:dyDescent="0.25">
      <c r="A115" s="10" t="s">
        <v>332</v>
      </c>
      <c r="B115" s="10" t="s">
        <v>333</v>
      </c>
      <c r="C115" s="10" t="s">
        <v>334</v>
      </c>
      <c r="D115" s="11">
        <v>534400</v>
      </c>
      <c r="E115" s="11">
        <v>293200</v>
      </c>
      <c r="F115" s="11">
        <f>G115+H115</f>
        <v>203577</v>
      </c>
      <c r="G115" s="11">
        <v>0</v>
      </c>
      <c r="H115" s="11">
        <v>203577</v>
      </c>
      <c r="I115" s="11">
        <v>203577</v>
      </c>
      <c r="J115" s="11">
        <v>0</v>
      </c>
      <c r="K115" s="11">
        <f>F115-I115-J115</f>
        <v>0</v>
      </c>
    </row>
    <row r="116" spans="1:11" s="6" customFormat="1" ht="22.5" x14ac:dyDescent="0.25">
      <c r="A116" s="10" t="s">
        <v>335</v>
      </c>
      <c r="B116" s="10" t="s">
        <v>336</v>
      </c>
      <c r="C116" s="10" t="s">
        <v>337</v>
      </c>
      <c r="D116" s="11">
        <v>0</v>
      </c>
      <c r="E116" s="11">
        <v>0</v>
      </c>
      <c r="F116" s="11">
        <f>G116+H116</f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f>F116-I116-J116</f>
        <v>0</v>
      </c>
    </row>
    <row r="117" spans="1:11" s="6" customFormat="1" x14ac:dyDescent="0.25">
      <c r="A117" s="10" t="s">
        <v>338</v>
      </c>
      <c r="B117" s="10" t="s">
        <v>339</v>
      </c>
      <c r="C117" s="10" t="s">
        <v>340</v>
      </c>
      <c r="D117" s="11">
        <v>0</v>
      </c>
      <c r="E117" s="11">
        <v>0</v>
      </c>
      <c r="F117" s="11">
        <f>G117+H117</f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f>F117-I117-J117</f>
        <v>0</v>
      </c>
    </row>
    <row r="118" spans="1:11" s="6" customFormat="1" x14ac:dyDescent="0.25">
      <c r="A118" s="10" t="s">
        <v>341</v>
      </c>
      <c r="B118" s="10" t="s">
        <v>342</v>
      </c>
      <c r="C118" s="10" t="s">
        <v>343</v>
      </c>
      <c r="D118" s="11">
        <f>D119</f>
        <v>34000</v>
      </c>
      <c r="E118" s="11">
        <f>E119</f>
        <v>7000</v>
      </c>
      <c r="F118" s="11">
        <f>G118+H118</f>
        <v>0</v>
      </c>
      <c r="G118" s="11">
        <f>G119</f>
        <v>0</v>
      </c>
      <c r="H118" s="11">
        <f>H119</f>
        <v>0</v>
      </c>
      <c r="I118" s="11">
        <f>I119</f>
        <v>0</v>
      </c>
      <c r="J118" s="11">
        <f>J119</f>
        <v>0</v>
      </c>
      <c r="K118" s="11">
        <f>F118-I118-J118</f>
        <v>0</v>
      </c>
    </row>
    <row r="119" spans="1:11" s="6" customFormat="1" ht="33" x14ac:dyDescent="0.25">
      <c r="A119" s="10" t="s">
        <v>344</v>
      </c>
      <c r="B119" s="10" t="s">
        <v>345</v>
      </c>
      <c r="C119" s="10" t="s">
        <v>346</v>
      </c>
      <c r="D119" s="11">
        <f>D120+D121+D122+D123+D124</f>
        <v>34000</v>
      </c>
      <c r="E119" s="11">
        <f>E120+E121+E122+E123+E124</f>
        <v>7000</v>
      </c>
      <c r="F119" s="11">
        <f>G119+H119</f>
        <v>0</v>
      </c>
      <c r="G119" s="11">
        <f>G120+G121+G122+G123+G124</f>
        <v>0</v>
      </c>
      <c r="H119" s="11">
        <f>H120+H121+H122+H123+H124</f>
        <v>0</v>
      </c>
      <c r="I119" s="11">
        <f>I120+I121+I122+I123+I124</f>
        <v>0</v>
      </c>
      <c r="J119" s="11">
        <f>J120+J121+J122+J123+J124</f>
        <v>0</v>
      </c>
      <c r="K119" s="11">
        <f>F119-I119-J119</f>
        <v>0</v>
      </c>
    </row>
    <row r="120" spans="1:11" s="6" customFormat="1" ht="22.5" x14ac:dyDescent="0.25">
      <c r="A120" s="10" t="s">
        <v>347</v>
      </c>
      <c r="B120" s="10" t="s">
        <v>348</v>
      </c>
      <c r="C120" s="10" t="s">
        <v>349</v>
      </c>
      <c r="D120" s="11">
        <v>0</v>
      </c>
      <c r="E120" s="11">
        <v>0</v>
      </c>
      <c r="F120" s="11">
        <f>G120+H120</f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f>F120-I120-J120</f>
        <v>0</v>
      </c>
    </row>
    <row r="121" spans="1:11" s="6" customFormat="1" ht="22.5" x14ac:dyDescent="0.25">
      <c r="A121" s="10" t="s">
        <v>350</v>
      </c>
      <c r="B121" s="10" t="s">
        <v>351</v>
      </c>
      <c r="C121" s="10" t="s">
        <v>352</v>
      </c>
      <c r="D121" s="11">
        <v>0</v>
      </c>
      <c r="E121" s="11">
        <v>0</v>
      </c>
      <c r="F121" s="11">
        <f>G121+H121</f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f>F121-I121-J121</f>
        <v>0</v>
      </c>
    </row>
    <row r="122" spans="1:11" s="6" customFormat="1" x14ac:dyDescent="0.25">
      <c r="A122" s="10" t="s">
        <v>353</v>
      </c>
      <c r="B122" s="10" t="s">
        <v>354</v>
      </c>
      <c r="C122" s="10" t="s">
        <v>355</v>
      </c>
      <c r="D122" s="11">
        <v>0</v>
      </c>
      <c r="E122" s="11">
        <v>0</v>
      </c>
      <c r="F122" s="11">
        <f>G122+H122</f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f>F122-I122-J122</f>
        <v>0</v>
      </c>
    </row>
    <row r="123" spans="1:11" s="6" customFormat="1" ht="22.5" x14ac:dyDescent="0.25">
      <c r="A123" s="10" t="s">
        <v>356</v>
      </c>
      <c r="B123" s="10" t="s">
        <v>357</v>
      </c>
      <c r="C123" s="10" t="s">
        <v>358</v>
      </c>
      <c r="D123" s="11">
        <v>34000</v>
      </c>
      <c r="E123" s="11">
        <v>7000</v>
      </c>
      <c r="F123" s="11">
        <f>G123+H123</f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f>F123-I123-J123</f>
        <v>0</v>
      </c>
    </row>
    <row r="124" spans="1:11" s="6" customFormat="1" x14ac:dyDescent="0.25">
      <c r="A124" s="10" t="s">
        <v>359</v>
      </c>
      <c r="B124" s="10" t="s">
        <v>360</v>
      </c>
      <c r="C124" s="10" t="s">
        <v>361</v>
      </c>
      <c r="D124" s="11">
        <v>0</v>
      </c>
      <c r="E124" s="11">
        <v>0</v>
      </c>
      <c r="F124" s="11">
        <f>G124+H124</f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f>F124-I124-J124</f>
        <v>0</v>
      </c>
    </row>
    <row r="125" spans="1:11" s="6" customFormat="1" ht="22.5" x14ac:dyDescent="0.25">
      <c r="A125" s="10" t="s">
        <v>362</v>
      </c>
      <c r="B125" s="10" t="s">
        <v>363</v>
      </c>
      <c r="C125" s="10" t="s">
        <v>364</v>
      </c>
      <c r="D125" s="11">
        <f>D126+D136</f>
        <v>0</v>
      </c>
      <c r="E125" s="11">
        <f>E126+E136</f>
        <v>0</v>
      </c>
      <c r="F125" s="11">
        <f>G125+H125</f>
        <v>4595</v>
      </c>
      <c r="G125" s="11">
        <f>G126+G136</f>
        <v>0</v>
      </c>
      <c r="H125" s="11">
        <f>H126+H136</f>
        <v>4595</v>
      </c>
      <c r="I125" s="11">
        <f>I126+I136</f>
        <v>4595</v>
      </c>
      <c r="J125" s="11">
        <f>J126+J136</f>
        <v>0</v>
      </c>
      <c r="K125" s="11">
        <f>F125-I125-J125</f>
        <v>0</v>
      </c>
    </row>
    <row r="126" spans="1:11" s="6" customFormat="1" ht="43.5" x14ac:dyDescent="0.25">
      <c r="A126" s="10" t="s">
        <v>365</v>
      </c>
      <c r="B126" s="10" t="s">
        <v>366</v>
      </c>
      <c r="C126" s="10" t="s">
        <v>367</v>
      </c>
      <c r="D126" s="11">
        <f>D127+D128+D129+D130+D131+D132+D133+D134+D135</f>
        <v>0</v>
      </c>
      <c r="E126" s="11">
        <f>E127+E128+E129+E130+E131+E132+E133+E134+E135</f>
        <v>0</v>
      </c>
      <c r="F126" s="11">
        <f>G126+H126</f>
        <v>4595</v>
      </c>
      <c r="G126" s="11">
        <f>G127+G128+G129+G130+G131+G132+G133+G134+G135</f>
        <v>0</v>
      </c>
      <c r="H126" s="11">
        <f>H127+H128+H129+H130+H131+H132+H133+H134+H135</f>
        <v>4595</v>
      </c>
      <c r="I126" s="11">
        <f>I127+I128+I129+I130+I131+I132+I133+I134+I135</f>
        <v>4595</v>
      </c>
      <c r="J126" s="11">
        <f>J127+J128+J129+J130+J131+J132+J133+J134+J135</f>
        <v>0</v>
      </c>
      <c r="K126" s="11">
        <f>F126-I126-J126</f>
        <v>0</v>
      </c>
    </row>
    <row r="127" spans="1:11" s="6" customFormat="1" ht="43.5" x14ac:dyDescent="0.25">
      <c r="A127" s="10" t="s">
        <v>368</v>
      </c>
      <c r="B127" s="10" t="s">
        <v>369</v>
      </c>
      <c r="C127" s="10" t="s">
        <v>370</v>
      </c>
      <c r="D127" s="11">
        <v>0</v>
      </c>
      <c r="E127" s="11">
        <v>0</v>
      </c>
      <c r="F127" s="11">
        <f>G127+H127</f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f>F127-I127-J127</f>
        <v>0</v>
      </c>
    </row>
    <row r="128" spans="1:11" s="6" customFormat="1" ht="22.5" x14ac:dyDescent="0.25">
      <c r="A128" s="10" t="s">
        <v>371</v>
      </c>
      <c r="B128" s="10" t="s">
        <v>372</v>
      </c>
      <c r="C128" s="10" t="s">
        <v>373</v>
      </c>
      <c r="D128" s="11">
        <v>0</v>
      </c>
      <c r="E128" s="11">
        <v>0</v>
      </c>
      <c r="F128" s="11">
        <f>G128+H128</f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f>F128-I128-J128</f>
        <v>0</v>
      </c>
    </row>
    <row r="129" spans="1:11" s="6" customFormat="1" x14ac:dyDescent="0.25">
      <c r="A129" s="10" t="s">
        <v>374</v>
      </c>
      <c r="B129" s="10" t="s">
        <v>375</v>
      </c>
      <c r="C129" s="10" t="s">
        <v>376</v>
      </c>
      <c r="D129" s="11">
        <v>0</v>
      </c>
      <c r="E129" s="11">
        <v>0</v>
      </c>
      <c r="F129" s="11">
        <f>G129+H129</f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f>F129-I129-J129</f>
        <v>0</v>
      </c>
    </row>
    <row r="130" spans="1:11" s="6" customFormat="1" ht="33" x14ac:dyDescent="0.25">
      <c r="A130" s="10" t="s">
        <v>377</v>
      </c>
      <c r="B130" s="10" t="s">
        <v>378</v>
      </c>
      <c r="C130" s="10" t="s">
        <v>379</v>
      </c>
      <c r="D130" s="11">
        <v>0</v>
      </c>
      <c r="E130" s="11">
        <v>0</v>
      </c>
      <c r="F130" s="11">
        <f>G130+H130</f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f>F130-I130-J130</f>
        <v>0</v>
      </c>
    </row>
    <row r="131" spans="1:11" s="6" customFormat="1" ht="33" x14ac:dyDescent="0.25">
      <c r="A131" s="10" t="s">
        <v>380</v>
      </c>
      <c r="B131" s="10" t="s">
        <v>381</v>
      </c>
      <c r="C131" s="10" t="s">
        <v>382</v>
      </c>
      <c r="D131" s="11">
        <v>0</v>
      </c>
      <c r="E131" s="11">
        <v>0</v>
      </c>
      <c r="F131" s="11">
        <f>G131+H131</f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f>F131-I131-J131</f>
        <v>0</v>
      </c>
    </row>
    <row r="132" spans="1:11" s="6" customFormat="1" ht="33" x14ac:dyDescent="0.25">
      <c r="A132" s="10" t="s">
        <v>383</v>
      </c>
      <c r="B132" s="10" t="s">
        <v>384</v>
      </c>
      <c r="C132" s="10" t="s">
        <v>385</v>
      </c>
      <c r="D132" s="11">
        <v>0</v>
      </c>
      <c r="E132" s="11">
        <v>0</v>
      </c>
      <c r="F132" s="11">
        <f>G132+H132</f>
        <v>4595</v>
      </c>
      <c r="G132" s="11">
        <v>0</v>
      </c>
      <c r="H132" s="11">
        <v>4595</v>
      </c>
      <c r="I132" s="11">
        <v>4595</v>
      </c>
      <c r="J132" s="11">
        <v>0</v>
      </c>
      <c r="K132" s="11">
        <f>F132-I132-J132</f>
        <v>0</v>
      </c>
    </row>
    <row r="133" spans="1:11" s="6" customFormat="1" ht="22.5" x14ac:dyDescent="0.25">
      <c r="A133" s="10" t="s">
        <v>386</v>
      </c>
      <c r="B133" s="10" t="s">
        <v>387</v>
      </c>
      <c r="C133" s="10" t="s">
        <v>388</v>
      </c>
      <c r="D133" s="11">
        <v>0</v>
      </c>
      <c r="E133" s="11">
        <v>0</v>
      </c>
      <c r="F133" s="11">
        <f>G133+H133</f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f>F133-I133-J133</f>
        <v>0</v>
      </c>
    </row>
    <row r="134" spans="1:11" s="6" customFormat="1" ht="33" x14ac:dyDescent="0.25">
      <c r="A134" s="10" t="s">
        <v>389</v>
      </c>
      <c r="B134" s="10" t="s">
        <v>390</v>
      </c>
      <c r="C134" s="10" t="s">
        <v>391</v>
      </c>
      <c r="D134" s="11">
        <v>0</v>
      </c>
      <c r="E134" s="11">
        <v>0</v>
      </c>
      <c r="F134" s="11">
        <f>G134+H134</f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f>F134-I134-J134</f>
        <v>0</v>
      </c>
    </row>
    <row r="135" spans="1:11" s="6" customFormat="1" ht="22.5" x14ac:dyDescent="0.25">
      <c r="A135" s="10" t="s">
        <v>392</v>
      </c>
      <c r="B135" s="10" t="s">
        <v>393</v>
      </c>
      <c r="C135" s="10" t="s">
        <v>394</v>
      </c>
      <c r="D135" s="11">
        <v>0</v>
      </c>
      <c r="E135" s="11">
        <v>0</v>
      </c>
      <c r="F135" s="11">
        <f>G135+H135</f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f>F135-I135-J135</f>
        <v>0</v>
      </c>
    </row>
    <row r="136" spans="1:11" s="6" customFormat="1" x14ac:dyDescent="0.25">
      <c r="A136" s="10" t="s">
        <v>395</v>
      </c>
      <c r="B136" s="10" t="s">
        <v>396</v>
      </c>
      <c r="C136" s="10" t="s">
        <v>397</v>
      </c>
      <c r="D136" s="11">
        <f>D137</f>
        <v>0</v>
      </c>
      <c r="E136" s="11">
        <f>E137</f>
        <v>0</v>
      </c>
      <c r="F136" s="11">
        <f>G136+H136</f>
        <v>0</v>
      </c>
      <c r="G136" s="11">
        <f>G137</f>
        <v>0</v>
      </c>
      <c r="H136" s="11">
        <f>H137</f>
        <v>0</v>
      </c>
      <c r="I136" s="11">
        <f>I137</f>
        <v>0</v>
      </c>
      <c r="J136" s="11">
        <f>J137</f>
        <v>0</v>
      </c>
      <c r="K136" s="11">
        <f>F136-I136-J136</f>
        <v>0</v>
      </c>
    </row>
    <row r="137" spans="1:11" s="6" customFormat="1" ht="64.5" x14ac:dyDescent="0.25">
      <c r="A137" s="10" t="s">
        <v>398</v>
      </c>
      <c r="B137" s="10" t="s">
        <v>399</v>
      </c>
      <c r="C137" s="10" t="s">
        <v>400</v>
      </c>
      <c r="D137" s="11">
        <f>D138+D139</f>
        <v>0</v>
      </c>
      <c r="E137" s="11">
        <f>E138+E139</f>
        <v>0</v>
      </c>
      <c r="F137" s="11">
        <f>G137+H137</f>
        <v>0</v>
      </c>
      <c r="G137" s="11">
        <f>G138+G139</f>
        <v>0</v>
      </c>
      <c r="H137" s="11">
        <f>H138+H139</f>
        <v>0</v>
      </c>
      <c r="I137" s="11">
        <f>I138+I139</f>
        <v>0</v>
      </c>
      <c r="J137" s="11">
        <f>J138+J139</f>
        <v>0</v>
      </c>
      <c r="K137" s="11">
        <f>F137-I137-J137</f>
        <v>0</v>
      </c>
    </row>
    <row r="138" spans="1:11" s="6" customFormat="1" ht="64.5" x14ac:dyDescent="0.25">
      <c r="A138" s="10" t="s">
        <v>401</v>
      </c>
      <c r="B138" s="10" t="s">
        <v>402</v>
      </c>
      <c r="C138" s="10" t="s">
        <v>403</v>
      </c>
      <c r="D138" s="11">
        <v>0</v>
      </c>
      <c r="E138" s="11">
        <v>0</v>
      </c>
      <c r="F138" s="11">
        <f>G138+H138</f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f>F138-I138-J138</f>
        <v>0</v>
      </c>
    </row>
    <row r="139" spans="1:11" s="6" customFormat="1" ht="64.5" x14ac:dyDescent="0.25">
      <c r="A139" s="10" t="s">
        <v>404</v>
      </c>
      <c r="B139" s="10" t="s">
        <v>405</v>
      </c>
      <c r="C139" s="10" t="s">
        <v>406</v>
      </c>
      <c r="D139" s="11">
        <v>0</v>
      </c>
      <c r="E139" s="11">
        <v>0</v>
      </c>
      <c r="F139" s="11">
        <f>G139+H139</f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f>F139-I139-J139</f>
        <v>0</v>
      </c>
    </row>
    <row r="140" spans="1:11" s="6" customFormat="1" x14ac:dyDescent="0.25">
      <c r="A140" s="10" t="s">
        <v>407</v>
      </c>
      <c r="B140" s="10" t="s">
        <v>408</v>
      </c>
      <c r="C140" s="10" t="s">
        <v>409</v>
      </c>
      <c r="D140" s="11">
        <f>D141</f>
        <v>8654000</v>
      </c>
      <c r="E140" s="11">
        <f>E141</f>
        <v>4328000</v>
      </c>
      <c r="F140" s="11">
        <f>G140+H140</f>
        <v>1153632</v>
      </c>
      <c r="G140" s="11">
        <f>G141</f>
        <v>0</v>
      </c>
      <c r="H140" s="11">
        <f>H141</f>
        <v>1153632</v>
      </c>
      <c r="I140" s="11">
        <f>I141</f>
        <v>1153632</v>
      </c>
      <c r="J140" s="11">
        <f>J141</f>
        <v>0</v>
      </c>
      <c r="K140" s="11">
        <f>F140-I140-J140</f>
        <v>0</v>
      </c>
    </row>
    <row r="141" spans="1:11" s="6" customFormat="1" ht="22.5" x14ac:dyDescent="0.25">
      <c r="A141" s="10" t="s">
        <v>410</v>
      </c>
      <c r="B141" s="10" t="s">
        <v>411</v>
      </c>
      <c r="C141" s="10" t="s">
        <v>412</v>
      </c>
      <c r="D141" s="11">
        <f>D142+D202</f>
        <v>8654000</v>
      </c>
      <c r="E141" s="11">
        <f>E142+E202</f>
        <v>4328000</v>
      </c>
      <c r="F141" s="11">
        <f>G141+H141</f>
        <v>1153632</v>
      </c>
      <c r="G141" s="11">
        <f>G142+G202</f>
        <v>0</v>
      </c>
      <c r="H141" s="11">
        <f>H142+H202</f>
        <v>1153632</v>
      </c>
      <c r="I141" s="11">
        <f>I142+I202</f>
        <v>1153632</v>
      </c>
      <c r="J141" s="11">
        <f>J142+J202</f>
        <v>0</v>
      </c>
      <c r="K141" s="11">
        <f>F141-I141-J141</f>
        <v>0</v>
      </c>
    </row>
    <row r="142" spans="1:11" s="6" customFormat="1" ht="75" x14ac:dyDescent="0.25">
      <c r="A142" s="10" t="s">
        <v>413</v>
      </c>
      <c r="B142" s="10" t="s">
        <v>414</v>
      </c>
      <c r="C142" s="10" t="s">
        <v>415</v>
      </c>
      <c r="D142" s="11">
        <f>D143+D144+D145+D146+D147+D148+D149+D153+D154+D155+D156+D157+D158+D162+D163+D167+D168+D169+D170+D171+D172+D173+D174+D175+D176+D177+D178+D179+D180+D181+D182+D183+D184+D187+D188+D189+D190+D191+D192+D193+D194+D197+D198+D199+D200+D201</f>
        <v>8546000</v>
      </c>
      <c r="E142" s="11">
        <f>E143+E144+E145+E146+E147+E148+E149+E153+E154+E155+E156+E157+E158+E162+E163+E167+E168+E169+E170+E171+E172+E173+E174+E175+E176+E177+E178+E179+E180+E181+E182+E183+E184+E187+E188+E189+E190+E191+E192+E193+E194+E197+E198+E199+E200+E201</f>
        <v>4274000</v>
      </c>
      <c r="F142" s="11">
        <f>G142+H142</f>
        <v>1146132</v>
      </c>
      <c r="G142" s="11">
        <f>G143+G144+G145+G146+G147+G148+G149+G153+G154+G155+G156+G157+G158+G162+G163+G167+G168+G169+G170+G171+G172+G173+G174+G175+G176+G177+G178+G179+G180+G181+G182+G183+G184+G187+G188+G189+G190+G191+G192+G193+G194+G197+G198+G199+G200+G201</f>
        <v>0</v>
      </c>
      <c r="H142" s="11">
        <f>H143+H144+H145+H146+H147+H148+H149+H153+H154+H155+H156+H157+H158+H162+H163+H167+H168+H169+H170+H171+H172+H173+H174+H175+H176+H177+H178+H179+H180+H181+H182+H183+H184+H187+H188+H189+H190+H191+H192+H193+H194+H197+H198+H199+H200+H201</f>
        <v>1146132</v>
      </c>
      <c r="I142" s="11">
        <f>I143+I144+I145+I146+I147+I148+I149+I153+I154+I155+I156+I157+I158+I162+I163+I167+I168+I169+I170+I171+I172+I173+I174+I175+I176+I177+I178+I179+I180+I181+I182+I183+I184+I187+I188+I189+I190+I191+I192+I193+I194+I197+I198+I199+I200+I201</f>
        <v>1146132</v>
      </c>
      <c r="J142" s="11">
        <f>J143+J144+J145+J146+J147+J148+J149+J153+J154+J155+J156+J157+J158+J162+J163+J167+J168+J169+J170+J171+J172+J173+J174+J175+J176+J177+J178+J179+J180+J181+J182+J183+J184+J187+J188+J189+J190+J191+J192+J193+J194+J197+J198+J199+J200+J201</f>
        <v>0</v>
      </c>
      <c r="K142" s="11">
        <f>F142-I142-J142</f>
        <v>0</v>
      </c>
    </row>
    <row r="143" spans="1:11" s="6" customFormat="1" ht="22.5" x14ac:dyDescent="0.25">
      <c r="A143" s="10" t="s">
        <v>416</v>
      </c>
      <c r="B143" s="10" t="s">
        <v>417</v>
      </c>
      <c r="C143" s="10" t="s">
        <v>418</v>
      </c>
      <c r="D143" s="11">
        <v>0</v>
      </c>
      <c r="E143" s="11">
        <v>0</v>
      </c>
      <c r="F143" s="11">
        <f>G143+H143</f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f>F143-I143-J143</f>
        <v>0</v>
      </c>
    </row>
    <row r="144" spans="1:11" s="6" customFormat="1" ht="22.5" x14ac:dyDescent="0.25">
      <c r="A144" s="10" t="s">
        <v>419</v>
      </c>
      <c r="B144" s="10" t="s">
        <v>420</v>
      </c>
      <c r="C144" s="10" t="s">
        <v>421</v>
      </c>
      <c r="D144" s="11">
        <v>0</v>
      </c>
      <c r="E144" s="11">
        <v>0</v>
      </c>
      <c r="F144" s="11">
        <f>G144+H144</f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f>F144-I144-J144</f>
        <v>0</v>
      </c>
    </row>
    <row r="145" spans="1:11" s="6" customFormat="1" x14ac:dyDescent="0.25">
      <c r="A145" s="10" t="s">
        <v>422</v>
      </c>
      <c r="B145" s="10" t="s">
        <v>423</v>
      </c>
      <c r="C145" s="10" t="s">
        <v>424</v>
      </c>
      <c r="D145" s="11">
        <v>0</v>
      </c>
      <c r="E145" s="11">
        <v>0</v>
      </c>
      <c r="F145" s="11">
        <f>G145+H145</f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f>F145-I145-J145</f>
        <v>0</v>
      </c>
    </row>
    <row r="146" spans="1:11" s="6" customFormat="1" x14ac:dyDescent="0.25">
      <c r="A146" s="10" t="s">
        <v>425</v>
      </c>
      <c r="B146" s="10" t="s">
        <v>426</v>
      </c>
      <c r="C146" s="10" t="s">
        <v>427</v>
      </c>
      <c r="D146" s="11">
        <v>0</v>
      </c>
      <c r="E146" s="11">
        <v>0</v>
      </c>
      <c r="F146" s="11">
        <f>G146+H146</f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f>F146-I146-J146</f>
        <v>0</v>
      </c>
    </row>
    <row r="147" spans="1:11" s="6" customFormat="1" ht="33" x14ac:dyDescent="0.25">
      <c r="A147" s="10" t="s">
        <v>428</v>
      </c>
      <c r="B147" s="10" t="s">
        <v>429</v>
      </c>
      <c r="C147" s="10" t="s">
        <v>430</v>
      </c>
      <c r="D147" s="11">
        <v>0</v>
      </c>
      <c r="E147" s="11">
        <v>0</v>
      </c>
      <c r="F147" s="11">
        <f>G147+H147</f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f>F147-I147-J147</f>
        <v>0</v>
      </c>
    </row>
    <row r="148" spans="1:11" s="6" customFormat="1" ht="22.5" x14ac:dyDescent="0.25">
      <c r="A148" s="10" t="s">
        <v>431</v>
      </c>
      <c r="B148" s="10" t="s">
        <v>432</v>
      </c>
      <c r="C148" s="10" t="s">
        <v>433</v>
      </c>
      <c r="D148" s="11">
        <v>0</v>
      </c>
      <c r="E148" s="11">
        <v>0</v>
      </c>
      <c r="F148" s="11">
        <f>G148+H148</f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f>F148-I148-J148</f>
        <v>0</v>
      </c>
    </row>
    <row r="149" spans="1:11" s="6" customFormat="1" ht="33" x14ac:dyDescent="0.25">
      <c r="A149" s="10" t="s">
        <v>434</v>
      </c>
      <c r="B149" s="10" t="s">
        <v>435</v>
      </c>
      <c r="C149" s="10" t="s">
        <v>436</v>
      </c>
      <c r="D149" s="11">
        <f>D150+D151+D152</f>
        <v>0</v>
      </c>
      <c r="E149" s="11">
        <f>E150+E151+E152</f>
        <v>0</v>
      </c>
      <c r="F149" s="11">
        <f>G149+H149</f>
        <v>0</v>
      </c>
      <c r="G149" s="11">
        <f>G150+G151+G152</f>
        <v>0</v>
      </c>
      <c r="H149" s="11">
        <f>H150+H151+H152</f>
        <v>0</v>
      </c>
      <c r="I149" s="11">
        <f>I150+I151+I152</f>
        <v>0</v>
      </c>
      <c r="J149" s="11">
        <f>J150+J151+J152</f>
        <v>0</v>
      </c>
      <c r="K149" s="11">
        <f>F149-I149-J149</f>
        <v>0</v>
      </c>
    </row>
    <row r="150" spans="1:11" s="6" customFormat="1" ht="33" x14ac:dyDescent="0.25">
      <c r="A150" s="10" t="s">
        <v>437</v>
      </c>
      <c r="B150" s="10" t="s">
        <v>438</v>
      </c>
      <c r="C150" s="10" t="s">
        <v>439</v>
      </c>
      <c r="D150" s="11">
        <v>0</v>
      </c>
      <c r="E150" s="11">
        <v>0</v>
      </c>
      <c r="F150" s="11">
        <f>G150+H150</f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f>F150-I150-J150</f>
        <v>0</v>
      </c>
    </row>
    <row r="151" spans="1:11" s="6" customFormat="1" ht="22.5" x14ac:dyDescent="0.25">
      <c r="A151" s="10" t="s">
        <v>440</v>
      </c>
      <c r="B151" s="10" t="s">
        <v>441</v>
      </c>
      <c r="C151" s="10" t="s">
        <v>442</v>
      </c>
      <c r="D151" s="11">
        <v>0</v>
      </c>
      <c r="E151" s="11">
        <v>0</v>
      </c>
      <c r="F151" s="11">
        <f>G151+H151</f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f>F151-I151-J151</f>
        <v>0</v>
      </c>
    </row>
    <row r="152" spans="1:11" s="6" customFormat="1" ht="22.5" x14ac:dyDescent="0.25">
      <c r="A152" s="10" t="s">
        <v>443</v>
      </c>
      <c r="B152" s="10" t="s">
        <v>444</v>
      </c>
      <c r="C152" s="10" t="s">
        <v>445</v>
      </c>
      <c r="D152" s="11">
        <v>0</v>
      </c>
      <c r="E152" s="11">
        <v>0</v>
      </c>
      <c r="F152" s="11">
        <f>G152+H152</f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f>F152-I152-J152</f>
        <v>0</v>
      </c>
    </row>
    <row r="153" spans="1:11" s="6" customFormat="1" ht="33" x14ac:dyDescent="0.25">
      <c r="A153" s="10" t="s">
        <v>446</v>
      </c>
      <c r="B153" s="10" t="s">
        <v>447</v>
      </c>
      <c r="C153" s="10" t="s">
        <v>448</v>
      </c>
      <c r="D153" s="11">
        <v>0</v>
      </c>
      <c r="E153" s="11">
        <v>0</v>
      </c>
      <c r="F153" s="11">
        <f>G153+H153</f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f>F153-I153-J153</f>
        <v>0</v>
      </c>
    </row>
    <row r="154" spans="1:11" s="6" customFormat="1" ht="22.5" x14ac:dyDescent="0.25">
      <c r="A154" s="10" t="s">
        <v>449</v>
      </c>
      <c r="B154" s="10" t="s">
        <v>450</v>
      </c>
      <c r="C154" s="10" t="s">
        <v>451</v>
      </c>
      <c r="D154" s="11">
        <v>0</v>
      </c>
      <c r="E154" s="11">
        <v>0</v>
      </c>
      <c r="F154" s="11">
        <f>G154+H154</f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f>F154-I154-J154</f>
        <v>0</v>
      </c>
    </row>
    <row r="155" spans="1:11" s="6" customFormat="1" ht="33" x14ac:dyDescent="0.25">
      <c r="A155" s="10" t="s">
        <v>452</v>
      </c>
      <c r="B155" s="10" t="s">
        <v>453</v>
      </c>
      <c r="C155" s="10" t="s">
        <v>454</v>
      </c>
      <c r="D155" s="11">
        <v>0</v>
      </c>
      <c r="E155" s="11">
        <v>0</v>
      </c>
      <c r="F155" s="11">
        <f>G155+H155</f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f>F155-I155-J155</f>
        <v>0</v>
      </c>
    </row>
    <row r="156" spans="1:11" s="6" customFormat="1" ht="33" x14ac:dyDescent="0.25">
      <c r="A156" s="10" t="s">
        <v>455</v>
      </c>
      <c r="B156" s="10" t="s">
        <v>456</v>
      </c>
      <c r="C156" s="10" t="s">
        <v>457</v>
      </c>
      <c r="D156" s="11">
        <v>0</v>
      </c>
      <c r="E156" s="11">
        <v>0</v>
      </c>
      <c r="F156" s="11">
        <f>G156+H156</f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f>F156-I156-J156</f>
        <v>0</v>
      </c>
    </row>
    <row r="157" spans="1:11" s="6" customFormat="1" ht="22.5" x14ac:dyDescent="0.25">
      <c r="A157" s="10" t="s">
        <v>458</v>
      </c>
      <c r="B157" s="10" t="s">
        <v>459</v>
      </c>
      <c r="C157" s="10" t="s">
        <v>460</v>
      </c>
      <c r="D157" s="11">
        <v>0</v>
      </c>
      <c r="E157" s="11">
        <v>0</v>
      </c>
      <c r="F157" s="11">
        <f>G157+H157</f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f>F157-I157-J157</f>
        <v>0</v>
      </c>
    </row>
    <row r="158" spans="1:11" s="6" customFormat="1" ht="43.5" x14ac:dyDescent="0.25">
      <c r="A158" s="10" t="s">
        <v>461</v>
      </c>
      <c r="B158" s="10" t="s">
        <v>462</v>
      </c>
      <c r="C158" s="10" t="s">
        <v>463</v>
      </c>
      <c r="D158" s="11">
        <f>D159+D160+D161</f>
        <v>0</v>
      </c>
      <c r="E158" s="11">
        <f>E159+E160+E161</f>
        <v>0</v>
      </c>
      <c r="F158" s="11">
        <f>G158+H158</f>
        <v>0</v>
      </c>
      <c r="G158" s="11">
        <f>G159+G160+G161</f>
        <v>0</v>
      </c>
      <c r="H158" s="11">
        <f>H159+H160+H161</f>
        <v>0</v>
      </c>
      <c r="I158" s="11">
        <f>I159+I160+I161</f>
        <v>0</v>
      </c>
      <c r="J158" s="11">
        <f>J159+J160+J161</f>
        <v>0</v>
      </c>
      <c r="K158" s="11">
        <f>F158-I158-J158</f>
        <v>0</v>
      </c>
    </row>
    <row r="159" spans="1:11" s="6" customFormat="1" ht="43.5" x14ac:dyDescent="0.25">
      <c r="A159" s="10" t="s">
        <v>464</v>
      </c>
      <c r="B159" s="10" t="s">
        <v>465</v>
      </c>
      <c r="C159" s="10" t="s">
        <v>466</v>
      </c>
      <c r="D159" s="11">
        <v>0</v>
      </c>
      <c r="E159" s="11">
        <v>0</v>
      </c>
      <c r="F159" s="11">
        <f>G159+H159</f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f>F159-I159-J159</f>
        <v>0</v>
      </c>
    </row>
    <row r="160" spans="1:11" s="6" customFormat="1" ht="33" x14ac:dyDescent="0.25">
      <c r="A160" s="10" t="s">
        <v>467</v>
      </c>
      <c r="B160" s="10" t="s">
        <v>468</v>
      </c>
      <c r="C160" s="10" t="s">
        <v>469</v>
      </c>
      <c r="D160" s="11">
        <v>0</v>
      </c>
      <c r="E160" s="11">
        <v>0</v>
      </c>
      <c r="F160" s="11">
        <f>G160+H160</f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f>F160-I160-J160</f>
        <v>0</v>
      </c>
    </row>
    <row r="161" spans="1:11" s="6" customFormat="1" ht="33" x14ac:dyDescent="0.25">
      <c r="A161" s="10" t="s">
        <v>470</v>
      </c>
      <c r="B161" s="10" t="s">
        <v>471</v>
      </c>
      <c r="C161" s="10" t="s">
        <v>472</v>
      </c>
      <c r="D161" s="11">
        <v>0</v>
      </c>
      <c r="E161" s="11">
        <v>0</v>
      </c>
      <c r="F161" s="11">
        <f>G161+H161</f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f>F161-I161-J161</f>
        <v>0</v>
      </c>
    </row>
    <row r="162" spans="1:11" s="6" customFormat="1" ht="22.5" x14ac:dyDescent="0.25">
      <c r="A162" s="10" t="s">
        <v>473</v>
      </c>
      <c r="B162" s="10" t="s">
        <v>474</v>
      </c>
      <c r="C162" s="10" t="s">
        <v>475</v>
      </c>
      <c r="D162" s="11">
        <v>0</v>
      </c>
      <c r="E162" s="11">
        <v>0</v>
      </c>
      <c r="F162" s="11">
        <f>G162+H162</f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f>F162-I162-J162</f>
        <v>0</v>
      </c>
    </row>
    <row r="163" spans="1:11" s="6" customFormat="1" ht="43.5" x14ac:dyDescent="0.25">
      <c r="A163" s="10" t="s">
        <v>476</v>
      </c>
      <c r="B163" s="10" t="s">
        <v>477</v>
      </c>
      <c r="C163" s="10" t="s">
        <v>478</v>
      </c>
      <c r="D163" s="11">
        <f>D164+D165+D166</f>
        <v>0</v>
      </c>
      <c r="E163" s="11">
        <f>E164+E165+E166</f>
        <v>0</v>
      </c>
      <c r="F163" s="11">
        <f>G163+H163</f>
        <v>0</v>
      </c>
      <c r="G163" s="11">
        <f>G164+G165+G166</f>
        <v>0</v>
      </c>
      <c r="H163" s="11">
        <f>H164+H165+H166</f>
        <v>0</v>
      </c>
      <c r="I163" s="11">
        <f>I164+I165+I166</f>
        <v>0</v>
      </c>
      <c r="J163" s="11">
        <f>J164+J165+J166</f>
        <v>0</v>
      </c>
      <c r="K163" s="11">
        <f>F163-I163-J163</f>
        <v>0</v>
      </c>
    </row>
    <row r="164" spans="1:11" s="6" customFormat="1" ht="43.5" x14ac:dyDescent="0.25">
      <c r="A164" s="10" t="s">
        <v>479</v>
      </c>
      <c r="B164" s="10" t="s">
        <v>480</v>
      </c>
      <c r="C164" s="10" t="s">
        <v>481</v>
      </c>
      <c r="D164" s="11">
        <v>0</v>
      </c>
      <c r="E164" s="11">
        <v>0</v>
      </c>
      <c r="F164" s="11">
        <f>G164+H164</f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f>F164-I164-J164</f>
        <v>0</v>
      </c>
    </row>
    <row r="165" spans="1:11" s="6" customFormat="1" ht="33" x14ac:dyDescent="0.25">
      <c r="A165" s="10" t="s">
        <v>482</v>
      </c>
      <c r="B165" s="10" t="s">
        <v>483</v>
      </c>
      <c r="C165" s="10" t="s">
        <v>484</v>
      </c>
      <c r="D165" s="11">
        <v>0</v>
      </c>
      <c r="E165" s="11">
        <v>0</v>
      </c>
      <c r="F165" s="11">
        <f>G165+H165</f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f>F165-I165-J165</f>
        <v>0</v>
      </c>
    </row>
    <row r="166" spans="1:11" s="6" customFormat="1" ht="33" x14ac:dyDescent="0.25">
      <c r="A166" s="10" t="s">
        <v>485</v>
      </c>
      <c r="B166" s="10" t="s">
        <v>486</v>
      </c>
      <c r="C166" s="10" t="s">
        <v>487</v>
      </c>
      <c r="D166" s="11">
        <v>0</v>
      </c>
      <c r="E166" s="11">
        <v>0</v>
      </c>
      <c r="F166" s="11">
        <f>G166+H166</f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f>F166-I166-J166</f>
        <v>0</v>
      </c>
    </row>
    <row r="167" spans="1:11" s="6" customFormat="1" ht="43.5" x14ac:dyDescent="0.25">
      <c r="A167" s="10" t="s">
        <v>488</v>
      </c>
      <c r="B167" s="10" t="s">
        <v>489</v>
      </c>
      <c r="C167" s="10" t="s">
        <v>490</v>
      </c>
      <c r="D167" s="11">
        <v>0</v>
      </c>
      <c r="E167" s="11">
        <v>0</v>
      </c>
      <c r="F167" s="11">
        <f>G167+H167</f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f>F167-I167-J167</f>
        <v>0</v>
      </c>
    </row>
    <row r="168" spans="1:11" s="6" customFormat="1" ht="43.5" x14ac:dyDescent="0.25">
      <c r="A168" s="10" t="s">
        <v>491</v>
      </c>
      <c r="B168" s="10" t="s">
        <v>492</v>
      </c>
      <c r="C168" s="10" t="s">
        <v>493</v>
      </c>
      <c r="D168" s="11">
        <v>0</v>
      </c>
      <c r="E168" s="11">
        <v>0</v>
      </c>
      <c r="F168" s="11">
        <f>G168+H168</f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f>F168-I168-J168</f>
        <v>0</v>
      </c>
    </row>
    <row r="169" spans="1:11" s="6" customFormat="1" ht="22.5" x14ac:dyDescent="0.25">
      <c r="A169" s="10" t="s">
        <v>494</v>
      </c>
      <c r="B169" s="10" t="s">
        <v>495</v>
      </c>
      <c r="C169" s="10" t="s">
        <v>496</v>
      </c>
      <c r="D169" s="11">
        <v>0</v>
      </c>
      <c r="E169" s="11">
        <v>0</v>
      </c>
      <c r="F169" s="11">
        <f>G169+H169</f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f>F169-I169-J169</f>
        <v>0</v>
      </c>
    </row>
    <row r="170" spans="1:11" s="6" customFormat="1" x14ac:dyDescent="0.25">
      <c r="A170" s="10" t="s">
        <v>497</v>
      </c>
      <c r="B170" s="10" t="s">
        <v>498</v>
      </c>
      <c r="C170" s="10" t="s">
        <v>499</v>
      </c>
      <c r="D170" s="11">
        <v>0</v>
      </c>
      <c r="E170" s="11">
        <v>0</v>
      </c>
      <c r="F170" s="11">
        <f>G170+H170</f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f>F170-I170-J170</f>
        <v>0</v>
      </c>
    </row>
    <row r="171" spans="1:11" s="6" customFormat="1" x14ac:dyDescent="0.25">
      <c r="A171" s="10" t="s">
        <v>500</v>
      </c>
      <c r="B171" s="10" t="s">
        <v>501</v>
      </c>
      <c r="C171" s="10" t="s">
        <v>502</v>
      </c>
      <c r="D171" s="11">
        <v>0</v>
      </c>
      <c r="E171" s="11">
        <v>0</v>
      </c>
      <c r="F171" s="11">
        <f>G171+H171</f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f>F171-I171-J171</f>
        <v>0</v>
      </c>
    </row>
    <row r="172" spans="1:11" s="6" customFormat="1" ht="22.5" x14ac:dyDescent="0.25">
      <c r="A172" s="10" t="s">
        <v>503</v>
      </c>
      <c r="B172" s="10" t="s">
        <v>504</v>
      </c>
      <c r="C172" s="10" t="s">
        <v>505</v>
      </c>
      <c r="D172" s="11">
        <v>0</v>
      </c>
      <c r="E172" s="11">
        <v>0</v>
      </c>
      <c r="F172" s="11">
        <f>G172+H172</f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f>F172-I172-J172</f>
        <v>0</v>
      </c>
    </row>
    <row r="173" spans="1:11" s="6" customFormat="1" x14ac:dyDescent="0.25">
      <c r="A173" s="10" t="s">
        <v>506</v>
      </c>
      <c r="B173" s="10" t="s">
        <v>507</v>
      </c>
      <c r="C173" s="10" t="s">
        <v>508</v>
      </c>
      <c r="D173" s="11">
        <v>0</v>
      </c>
      <c r="E173" s="11">
        <v>0</v>
      </c>
      <c r="F173" s="11">
        <f>G173+H173</f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f>F173-I173-J173</f>
        <v>0</v>
      </c>
    </row>
    <row r="174" spans="1:11" s="6" customFormat="1" ht="33" x14ac:dyDescent="0.25">
      <c r="A174" s="10" t="s">
        <v>509</v>
      </c>
      <c r="B174" s="10" t="s">
        <v>510</v>
      </c>
      <c r="C174" s="10" t="s">
        <v>511</v>
      </c>
      <c r="D174" s="11">
        <v>2000</v>
      </c>
      <c r="E174" s="11">
        <v>2000</v>
      </c>
      <c r="F174" s="11">
        <f>G174+H174</f>
        <v>1584</v>
      </c>
      <c r="G174" s="11">
        <v>0</v>
      </c>
      <c r="H174" s="11">
        <v>1584</v>
      </c>
      <c r="I174" s="11">
        <v>1584</v>
      </c>
      <c r="J174" s="11">
        <v>0</v>
      </c>
      <c r="K174" s="11">
        <f>F174-I174-J174</f>
        <v>0</v>
      </c>
    </row>
    <row r="175" spans="1:11" s="6" customFormat="1" ht="22.5" x14ac:dyDescent="0.25">
      <c r="A175" s="10" t="s">
        <v>512</v>
      </c>
      <c r="B175" s="10" t="s">
        <v>513</v>
      </c>
      <c r="C175" s="10" t="s">
        <v>514</v>
      </c>
      <c r="D175" s="11">
        <v>0</v>
      </c>
      <c r="E175" s="11">
        <v>0</v>
      </c>
      <c r="F175" s="11">
        <f>G175+H175</f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f>F175-I175-J175</f>
        <v>0</v>
      </c>
    </row>
    <row r="176" spans="1:11" s="6" customFormat="1" ht="22.5" x14ac:dyDescent="0.25">
      <c r="A176" s="10" t="s">
        <v>515</v>
      </c>
      <c r="B176" s="10" t="s">
        <v>516</v>
      </c>
      <c r="C176" s="10" t="s">
        <v>517</v>
      </c>
      <c r="D176" s="11">
        <v>0</v>
      </c>
      <c r="E176" s="11">
        <v>0</v>
      </c>
      <c r="F176" s="11">
        <f>G176+H176</f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f>F176-I176-J176</f>
        <v>0</v>
      </c>
    </row>
    <row r="177" spans="1:11" s="6" customFormat="1" ht="33" x14ac:dyDescent="0.25">
      <c r="A177" s="10" t="s">
        <v>518</v>
      </c>
      <c r="B177" s="10" t="s">
        <v>519</v>
      </c>
      <c r="C177" s="10" t="s">
        <v>520</v>
      </c>
      <c r="D177" s="11">
        <v>0</v>
      </c>
      <c r="E177" s="11">
        <v>0</v>
      </c>
      <c r="F177" s="11">
        <f>G177+H177</f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f>F177-I177-J177</f>
        <v>0</v>
      </c>
    </row>
    <row r="178" spans="1:11" s="6" customFormat="1" ht="33" x14ac:dyDescent="0.25">
      <c r="A178" s="10" t="s">
        <v>521</v>
      </c>
      <c r="B178" s="10" t="s">
        <v>522</v>
      </c>
      <c r="C178" s="10" t="s">
        <v>523</v>
      </c>
      <c r="D178" s="11">
        <v>0</v>
      </c>
      <c r="E178" s="11">
        <v>0</v>
      </c>
      <c r="F178" s="11">
        <f>G178+H178</f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f>F178-I178-J178</f>
        <v>0</v>
      </c>
    </row>
    <row r="179" spans="1:11" s="6" customFormat="1" ht="22.5" x14ac:dyDescent="0.25">
      <c r="A179" s="10" t="s">
        <v>524</v>
      </c>
      <c r="B179" s="10" t="s">
        <v>525</v>
      </c>
      <c r="C179" s="10" t="s">
        <v>526</v>
      </c>
      <c r="D179" s="11">
        <v>0</v>
      </c>
      <c r="E179" s="11">
        <v>0</v>
      </c>
      <c r="F179" s="11">
        <f>G179+H179</f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f>F179-I179-J179</f>
        <v>0</v>
      </c>
    </row>
    <row r="180" spans="1:11" s="6" customFormat="1" ht="22.5" x14ac:dyDescent="0.25">
      <c r="A180" s="10" t="s">
        <v>527</v>
      </c>
      <c r="B180" s="10" t="s">
        <v>528</v>
      </c>
      <c r="C180" s="10" t="s">
        <v>529</v>
      </c>
      <c r="D180" s="11">
        <v>0</v>
      </c>
      <c r="E180" s="11">
        <v>0</v>
      </c>
      <c r="F180" s="11">
        <f>G180+H180</f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f>F180-I180-J180</f>
        <v>0</v>
      </c>
    </row>
    <row r="181" spans="1:11" s="6" customFormat="1" x14ac:dyDescent="0.25">
      <c r="A181" s="10" t="s">
        <v>530</v>
      </c>
      <c r="B181" s="10" t="s">
        <v>531</v>
      </c>
      <c r="C181" s="10" t="s">
        <v>532</v>
      </c>
      <c r="D181" s="11">
        <v>0</v>
      </c>
      <c r="E181" s="11">
        <v>0</v>
      </c>
      <c r="F181" s="11">
        <f>G181+H181</f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f>F181-I181-J181</f>
        <v>0</v>
      </c>
    </row>
    <row r="182" spans="1:11" s="6" customFormat="1" ht="33" x14ac:dyDescent="0.25">
      <c r="A182" s="10" t="s">
        <v>533</v>
      </c>
      <c r="B182" s="10" t="s">
        <v>534</v>
      </c>
      <c r="C182" s="10" t="s">
        <v>535</v>
      </c>
      <c r="D182" s="11">
        <v>0</v>
      </c>
      <c r="E182" s="11">
        <v>0</v>
      </c>
      <c r="F182" s="11">
        <f>G182+H182</f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f>F182-I182-J182</f>
        <v>0</v>
      </c>
    </row>
    <row r="183" spans="1:11" s="6" customFormat="1" ht="43.5" x14ac:dyDescent="0.25">
      <c r="A183" s="10" t="s">
        <v>536</v>
      </c>
      <c r="B183" s="10" t="s">
        <v>537</v>
      </c>
      <c r="C183" s="10" t="s">
        <v>538</v>
      </c>
      <c r="D183" s="11">
        <v>0</v>
      </c>
      <c r="E183" s="11">
        <v>0</v>
      </c>
      <c r="F183" s="11">
        <f>G183+H183</f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f>F183-I183-J183</f>
        <v>0</v>
      </c>
    </row>
    <row r="184" spans="1:11" s="6" customFormat="1" ht="33" x14ac:dyDescent="0.25">
      <c r="A184" s="10" t="s">
        <v>539</v>
      </c>
      <c r="B184" s="10" t="s">
        <v>540</v>
      </c>
      <c r="C184" s="10" t="s">
        <v>541</v>
      </c>
      <c r="D184" s="11">
        <f>D185+D186</f>
        <v>0</v>
      </c>
      <c r="E184" s="11">
        <f>E185+E186</f>
        <v>0</v>
      </c>
      <c r="F184" s="11">
        <f>G184+H184</f>
        <v>0</v>
      </c>
      <c r="G184" s="11">
        <f>G185+G186</f>
        <v>0</v>
      </c>
      <c r="H184" s="11">
        <f>H185+H186</f>
        <v>0</v>
      </c>
      <c r="I184" s="11">
        <f>I185+I186</f>
        <v>0</v>
      </c>
      <c r="J184" s="11">
        <f>J185+J186</f>
        <v>0</v>
      </c>
      <c r="K184" s="11">
        <f>F184-I184-J184</f>
        <v>0</v>
      </c>
    </row>
    <row r="185" spans="1:11" s="6" customFormat="1" ht="43.5" x14ac:dyDescent="0.25">
      <c r="A185" s="10" t="s">
        <v>542</v>
      </c>
      <c r="B185" s="10" t="s">
        <v>543</v>
      </c>
      <c r="C185" s="10" t="s">
        <v>544</v>
      </c>
      <c r="D185" s="11">
        <v>0</v>
      </c>
      <c r="E185" s="11">
        <v>0</v>
      </c>
      <c r="F185" s="11">
        <f>G185+H185</f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f>F185-I185-J185</f>
        <v>0</v>
      </c>
    </row>
    <row r="186" spans="1:11" s="6" customFormat="1" ht="43.5" x14ac:dyDescent="0.25">
      <c r="A186" s="10" t="s">
        <v>545</v>
      </c>
      <c r="B186" s="10" t="s">
        <v>546</v>
      </c>
      <c r="C186" s="10" t="s">
        <v>547</v>
      </c>
      <c r="D186" s="11">
        <v>0</v>
      </c>
      <c r="E186" s="11">
        <v>0</v>
      </c>
      <c r="F186" s="11">
        <f>G186+H186</f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f>F186-I186-J186</f>
        <v>0</v>
      </c>
    </row>
    <row r="187" spans="1:11" s="6" customFormat="1" ht="43.5" x14ac:dyDescent="0.25">
      <c r="A187" s="10" t="s">
        <v>548</v>
      </c>
      <c r="B187" s="10" t="s">
        <v>549</v>
      </c>
      <c r="C187" s="10" t="s">
        <v>550</v>
      </c>
      <c r="D187" s="11">
        <v>0</v>
      </c>
      <c r="E187" s="11">
        <v>0</v>
      </c>
      <c r="F187" s="11">
        <f>G187+H187</f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f>F187-I187-J187</f>
        <v>0</v>
      </c>
    </row>
    <row r="188" spans="1:11" s="6" customFormat="1" ht="22.5" x14ac:dyDescent="0.25">
      <c r="A188" s="10" t="s">
        <v>551</v>
      </c>
      <c r="B188" s="10" t="s">
        <v>552</v>
      </c>
      <c r="C188" s="10" t="s">
        <v>553</v>
      </c>
      <c r="D188" s="11">
        <v>0</v>
      </c>
      <c r="E188" s="11">
        <v>0</v>
      </c>
      <c r="F188" s="11">
        <f>G188+H188</f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f>F188-I188-J188</f>
        <v>0</v>
      </c>
    </row>
    <row r="189" spans="1:11" s="6" customFormat="1" x14ac:dyDescent="0.25">
      <c r="A189" s="10" t="s">
        <v>554</v>
      </c>
      <c r="B189" s="10" t="s">
        <v>555</v>
      </c>
      <c r="C189" s="10" t="s">
        <v>556</v>
      </c>
      <c r="D189" s="11">
        <v>0</v>
      </c>
      <c r="E189" s="11">
        <v>0</v>
      </c>
      <c r="F189" s="11">
        <f>G189+H189</f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f>F189-I189-J189</f>
        <v>0</v>
      </c>
    </row>
    <row r="190" spans="1:11" s="6" customFormat="1" ht="22.5" x14ac:dyDescent="0.25">
      <c r="A190" s="10" t="s">
        <v>557</v>
      </c>
      <c r="B190" s="10" t="s">
        <v>558</v>
      </c>
      <c r="C190" s="10" t="s">
        <v>559</v>
      </c>
      <c r="D190" s="11">
        <v>0</v>
      </c>
      <c r="E190" s="11">
        <v>0</v>
      </c>
      <c r="F190" s="11">
        <f>G190+H190</f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f>F190-I190-J190</f>
        <v>0</v>
      </c>
    </row>
    <row r="191" spans="1:11" s="6" customFormat="1" ht="22.5" x14ac:dyDescent="0.25">
      <c r="A191" s="10" t="s">
        <v>560</v>
      </c>
      <c r="B191" s="10" t="s">
        <v>561</v>
      </c>
      <c r="C191" s="10" t="s">
        <v>562</v>
      </c>
      <c r="D191" s="11">
        <v>0</v>
      </c>
      <c r="E191" s="11">
        <v>0</v>
      </c>
      <c r="F191" s="11">
        <f>G191+H191</f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f>F191-I191-J191</f>
        <v>0</v>
      </c>
    </row>
    <row r="192" spans="1:11" s="6" customFormat="1" ht="22.5" x14ac:dyDescent="0.25">
      <c r="A192" s="10" t="s">
        <v>563</v>
      </c>
      <c r="B192" s="10" t="s">
        <v>564</v>
      </c>
      <c r="C192" s="10" t="s">
        <v>565</v>
      </c>
      <c r="D192" s="11">
        <v>0</v>
      </c>
      <c r="E192" s="11">
        <v>0</v>
      </c>
      <c r="F192" s="11">
        <f>G192+H192</f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f>F192-I192-J192</f>
        <v>0</v>
      </c>
    </row>
    <row r="193" spans="1:11" s="6" customFormat="1" ht="22.5" x14ac:dyDescent="0.25">
      <c r="A193" s="10" t="s">
        <v>566</v>
      </c>
      <c r="B193" s="10" t="s">
        <v>567</v>
      </c>
      <c r="C193" s="10" t="s">
        <v>568</v>
      </c>
      <c r="D193" s="11">
        <v>0</v>
      </c>
      <c r="E193" s="11">
        <v>0</v>
      </c>
      <c r="F193" s="11">
        <f>G193+H193</f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f>F193-I193-J193</f>
        <v>0</v>
      </c>
    </row>
    <row r="194" spans="1:11" s="6" customFormat="1" ht="33" x14ac:dyDescent="0.25">
      <c r="A194" s="10" t="s">
        <v>569</v>
      </c>
      <c r="B194" s="10" t="s">
        <v>570</v>
      </c>
      <c r="C194" s="10" t="s">
        <v>571</v>
      </c>
      <c r="D194" s="11">
        <f>D195+D196</f>
        <v>0</v>
      </c>
      <c r="E194" s="11">
        <f>E195+E196</f>
        <v>0</v>
      </c>
      <c r="F194" s="11">
        <f>G194+H194</f>
        <v>0</v>
      </c>
      <c r="G194" s="11">
        <f>G195+G196</f>
        <v>0</v>
      </c>
      <c r="H194" s="11">
        <f>H195+H196</f>
        <v>0</v>
      </c>
      <c r="I194" s="11">
        <f>I195+I196</f>
        <v>0</v>
      </c>
      <c r="J194" s="11">
        <f>J195+J196</f>
        <v>0</v>
      </c>
      <c r="K194" s="11">
        <f>F194-I194-J194</f>
        <v>0</v>
      </c>
    </row>
    <row r="195" spans="1:11" s="6" customFormat="1" ht="33" x14ac:dyDescent="0.25">
      <c r="A195" s="10" t="s">
        <v>572</v>
      </c>
      <c r="B195" s="10" t="s">
        <v>573</v>
      </c>
      <c r="C195" s="10" t="s">
        <v>574</v>
      </c>
      <c r="D195" s="11">
        <v>0</v>
      </c>
      <c r="E195" s="11">
        <v>0</v>
      </c>
      <c r="F195" s="11">
        <f>G195+H195</f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f>F195-I195-J195</f>
        <v>0</v>
      </c>
    </row>
    <row r="196" spans="1:11" s="6" customFormat="1" ht="33" x14ac:dyDescent="0.25">
      <c r="A196" s="10" t="s">
        <v>575</v>
      </c>
      <c r="B196" s="10" t="s">
        <v>576</v>
      </c>
      <c r="C196" s="10" t="s">
        <v>577</v>
      </c>
      <c r="D196" s="11">
        <v>0</v>
      </c>
      <c r="E196" s="11">
        <v>0</v>
      </c>
      <c r="F196" s="11">
        <f>G196+H196</f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f>F196-I196-J196</f>
        <v>0</v>
      </c>
    </row>
    <row r="197" spans="1:11" s="6" customFormat="1" ht="33" x14ac:dyDescent="0.25">
      <c r="A197" s="10" t="s">
        <v>578</v>
      </c>
      <c r="B197" s="10" t="s">
        <v>579</v>
      </c>
      <c r="C197" s="10" t="s">
        <v>580</v>
      </c>
      <c r="D197" s="11">
        <v>0</v>
      </c>
      <c r="E197" s="11">
        <v>0</v>
      </c>
      <c r="F197" s="11">
        <f>G197+H197</f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f>F197-I197-J197</f>
        <v>0</v>
      </c>
    </row>
    <row r="198" spans="1:11" s="6" customFormat="1" ht="22.5" x14ac:dyDescent="0.25">
      <c r="A198" s="10" t="s">
        <v>581</v>
      </c>
      <c r="B198" s="10" t="s">
        <v>582</v>
      </c>
      <c r="C198" s="10" t="s">
        <v>583</v>
      </c>
      <c r="D198" s="11">
        <v>8544000</v>
      </c>
      <c r="E198" s="11">
        <v>4272000</v>
      </c>
      <c r="F198" s="11">
        <f>G198+H198</f>
        <v>1144548</v>
      </c>
      <c r="G198" s="11">
        <v>0</v>
      </c>
      <c r="H198" s="11">
        <v>1144548</v>
      </c>
      <c r="I198" s="11">
        <v>1144548</v>
      </c>
      <c r="J198" s="11">
        <v>0</v>
      </c>
      <c r="K198" s="11">
        <f>F198-I198-J198</f>
        <v>0</v>
      </c>
    </row>
    <row r="199" spans="1:11" s="6" customFormat="1" ht="33" x14ac:dyDescent="0.25">
      <c r="A199" s="10" t="s">
        <v>584</v>
      </c>
      <c r="B199" s="10" t="s">
        <v>585</v>
      </c>
      <c r="C199" s="10" t="s">
        <v>586</v>
      </c>
      <c r="D199" s="11">
        <v>0</v>
      </c>
      <c r="E199" s="11">
        <v>0</v>
      </c>
      <c r="F199" s="11">
        <f>G199+H199</f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f>F199-I199-J199</f>
        <v>0</v>
      </c>
    </row>
    <row r="200" spans="1:11" s="6" customFormat="1" ht="43.5" x14ac:dyDescent="0.25">
      <c r="A200" s="10" t="s">
        <v>587</v>
      </c>
      <c r="B200" s="10" t="s">
        <v>588</v>
      </c>
      <c r="C200" s="10" t="s">
        <v>589</v>
      </c>
      <c r="D200" s="11">
        <v>0</v>
      </c>
      <c r="E200" s="11">
        <v>0</v>
      </c>
      <c r="F200" s="11">
        <f>G200+H200</f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f>F200-I200-J200</f>
        <v>0</v>
      </c>
    </row>
    <row r="201" spans="1:11" s="6" customFormat="1" ht="54" x14ac:dyDescent="0.25">
      <c r="A201" s="10" t="s">
        <v>590</v>
      </c>
      <c r="B201" s="10" t="s">
        <v>591</v>
      </c>
      <c r="C201" s="10" t="s">
        <v>592</v>
      </c>
      <c r="D201" s="11">
        <v>0</v>
      </c>
      <c r="E201" s="11">
        <v>0</v>
      </c>
      <c r="F201" s="11">
        <f>G201+H201</f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f>F201-I201-J201</f>
        <v>0</v>
      </c>
    </row>
    <row r="202" spans="1:11" s="6" customFormat="1" ht="33" x14ac:dyDescent="0.25">
      <c r="A202" s="10" t="s">
        <v>593</v>
      </c>
      <c r="B202" s="10" t="s">
        <v>594</v>
      </c>
      <c r="C202" s="10" t="s">
        <v>595</v>
      </c>
      <c r="D202" s="11">
        <f>D203+D204+D205+D206+D207+D208+D209+D210+D211+D212+D213</f>
        <v>108000</v>
      </c>
      <c r="E202" s="11">
        <f>E203+E204+E205+E206+E207+E208+E209+E210+E211+E212+E213</f>
        <v>54000</v>
      </c>
      <c r="F202" s="11">
        <f>G202+H202</f>
        <v>7500</v>
      </c>
      <c r="G202" s="11">
        <f>G203+G204+G205+G206+G207+G208+G209+G210+G211+G212+G213</f>
        <v>0</v>
      </c>
      <c r="H202" s="11">
        <f>H203+H204+H205+H206+H207+H208+H209+H210+H211+H212+H213</f>
        <v>7500</v>
      </c>
      <c r="I202" s="11">
        <f>I203+I204+I205+I206+I207+I208+I209+I210+I211+I212+I213</f>
        <v>7500</v>
      </c>
      <c r="J202" s="11">
        <f>J203+J204+J205+J206+J207+J208+J209+J210+J211+J212+J213</f>
        <v>0</v>
      </c>
      <c r="K202" s="11">
        <f>F202-I202-J202</f>
        <v>0</v>
      </c>
    </row>
    <row r="203" spans="1:11" s="6" customFormat="1" ht="22.5" x14ac:dyDescent="0.25">
      <c r="A203" s="10" t="s">
        <v>596</v>
      </c>
      <c r="B203" s="10" t="s">
        <v>597</v>
      </c>
      <c r="C203" s="10" t="s">
        <v>598</v>
      </c>
      <c r="D203" s="11">
        <v>0</v>
      </c>
      <c r="E203" s="11">
        <v>0</v>
      </c>
      <c r="F203" s="11">
        <f>G203+H203</f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f>F203-I203-J203</f>
        <v>0</v>
      </c>
    </row>
    <row r="204" spans="1:11" s="6" customFormat="1" ht="43.5" x14ac:dyDescent="0.25">
      <c r="A204" s="10" t="s">
        <v>599</v>
      </c>
      <c r="B204" s="10" t="s">
        <v>600</v>
      </c>
      <c r="C204" s="10" t="s">
        <v>601</v>
      </c>
      <c r="D204" s="11">
        <v>0</v>
      </c>
      <c r="E204" s="11">
        <v>0</v>
      </c>
      <c r="F204" s="11">
        <f>G204+H204</f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f>F204-I204-J204</f>
        <v>0</v>
      </c>
    </row>
    <row r="205" spans="1:11" s="6" customFormat="1" ht="33" x14ac:dyDescent="0.25">
      <c r="A205" s="10" t="s">
        <v>602</v>
      </c>
      <c r="B205" s="10" t="s">
        <v>603</v>
      </c>
      <c r="C205" s="10" t="s">
        <v>604</v>
      </c>
      <c r="D205" s="11">
        <v>0</v>
      </c>
      <c r="E205" s="11">
        <v>0</v>
      </c>
      <c r="F205" s="11">
        <f>G205+H205</f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f>F205-I205-J205</f>
        <v>0</v>
      </c>
    </row>
    <row r="206" spans="1:11" s="6" customFormat="1" ht="33" x14ac:dyDescent="0.25">
      <c r="A206" s="10" t="s">
        <v>605</v>
      </c>
      <c r="B206" s="10" t="s">
        <v>606</v>
      </c>
      <c r="C206" s="10" t="s">
        <v>607</v>
      </c>
      <c r="D206" s="11">
        <v>0</v>
      </c>
      <c r="E206" s="11">
        <v>0</v>
      </c>
      <c r="F206" s="11">
        <f>G206+H206</f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f>F206-I206-J206</f>
        <v>0</v>
      </c>
    </row>
    <row r="207" spans="1:11" s="6" customFormat="1" ht="22.5" x14ac:dyDescent="0.25">
      <c r="A207" s="10" t="s">
        <v>608</v>
      </c>
      <c r="B207" s="10" t="s">
        <v>609</v>
      </c>
      <c r="C207" s="10" t="s">
        <v>610</v>
      </c>
      <c r="D207" s="11">
        <v>0</v>
      </c>
      <c r="E207" s="11">
        <v>0</v>
      </c>
      <c r="F207" s="11">
        <f>G207+H207</f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f>F207-I207-J207</f>
        <v>0</v>
      </c>
    </row>
    <row r="208" spans="1:11" s="6" customFormat="1" ht="22.5" x14ac:dyDescent="0.25">
      <c r="A208" s="10" t="s">
        <v>611</v>
      </c>
      <c r="B208" s="10" t="s">
        <v>612</v>
      </c>
      <c r="C208" s="10" t="s">
        <v>613</v>
      </c>
      <c r="D208" s="11">
        <v>0</v>
      </c>
      <c r="E208" s="11">
        <v>0</v>
      </c>
      <c r="F208" s="11">
        <f>G208+H208</f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f>F208-I208-J208</f>
        <v>0</v>
      </c>
    </row>
    <row r="209" spans="1:11" s="6" customFormat="1" ht="33" x14ac:dyDescent="0.25">
      <c r="A209" s="10" t="s">
        <v>614</v>
      </c>
      <c r="B209" s="10" t="s">
        <v>615</v>
      </c>
      <c r="C209" s="10" t="s">
        <v>616</v>
      </c>
      <c r="D209" s="11">
        <v>0</v>
      </c>
      <c r="E209" s="11">
        <v>0</v>
      </c>
      <c r="F209" s="11">
        <f>G209+H209</f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f>F209-I209-J209</f>
        <v>0</v>
      </c>
    </row>
    <row r="210" spans="1:11" s="6" customFormat="1" ht="22.5" x14ac:dyDescent="0.25">
      <c r="A210" s="10" t="s">
        <v>617</v>
      </c>
      <c r="B210" s="10" t="s">
        <v>618</v>
      </c>
      <c r="C210" s="10" t="s">
        <v>619</v>
      </c>
      <c r="D210" s="11">
        <v>0</v>
      </c>
      <c r="E210" s="11">
        <v>0</v>
      </c>
      <c r="F210" s="11">
        <f>G210+H210</f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f>F210-I210-J210</f>
        <v>0</v>
      </c>
    </row>
    <row r="211" spans="1:11" s="6" customFormat="1" ht="43.5" x14ac:dyDescent="0.25">
      <c r="A211" s="10" t="s">
        <v>620</v>
      </c>
      <c r="B211" s="10" t="s">
        <v>621</v>
      </c>
      <c r="C211" s="10" t="s">
        <v>622</v>
      </c>
      <c r="D211" s="11">
        <v>0</v>
      </c>
      <c r="E211" s="11">
        <v>0</v>
      </c>
      <c r="F211" s="11">
        <f>G211+H211</f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f>F211-I211-J211</f>
        <v>0</v>
      </c>
    </row>
    <row r="212" spans="1:11" s="6" customFormat="1" ht="22.5" x14ac:dyDescent="0.25">
      <c r="A212" s="10" t="s">
        <v>623</v>
      </c>
      <c r="B212" s="10" t="s">
        <v>624</v>
      </c>
      <c r="C212" s="10" t="s">
        <v>625</v>
      </c>
      <c r="D212" s="11">
        <v>0</v>
      </c>
      <c r="E212" s="11">
        <v>0</v>
      </c>
      <c r="F212" s="11">
        <f>G212+H212</f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f>F212-I212-J212</f>
        <v>0</v>
      </c>
    </row>
    <row r="213" spans="1:11" s="6" customFormat="1" ht="43.5" x14ac:dyDescent="0.25">
      <c r="A213" s="10" t="s">
        <v>626</v>
      </c>
      <c r="B213" s="10" t="s">
        <v>627</v>
      </c>
      <c r="C213" s="10" t="s">
        <v>628</v>
      </c>
      <c r="D213" s="11">
        <v>108000</v>
      </c>
      <c r="E213" s="11">
        <v>54000</v>
      </c>
      <c r="F213" s="11">
        <f>G213+H213</f>
        <v>7500</v>
      </c>
      <c r="G213" s="11">
        <v>0</v>
      </c>
      <c r="H213" s="11">
        <v>7500</v>
      </c>
      <c r="I213" s="11">
        <v>7500</v>
      </c>
      <c r="J213" s="11">
        <v>0</v>
      </c>
      <c r="K213" s="11">
        <f>F213-I213-J213</f>
        <v>0</v>
      </c>
    </row>
    <row r="214" spans="1:11" s="6" customFormat="1" ht="43.5" x14ac:dyDescent="0.25">
      <c r="A214" s="10" t="s">
        <v>629</v>
      </c>
      <c r="B214" s="10" t="s">
        <v>630</v>
      </c>
      <c r="C214" s="10" t="s">
        <v>631</v>
      </c>
      <c r="D214" s="11">
        <f>D215+D220+D225+D230+D235+D240+D245+D250+D255+D260+D265+D270+D274+D279</f>
        <v>0</v>
      </c>
      <c r="E214" s="11">
        <f>E215+E220+E225+E230+E235+E240+E245+E250+E255+E260+E265+E270+E274+E279</f>
        <v>0</v>
      </c>
      <c r="F214" s="11">
        <f>G214+H214</f>
        <v>0</v>
      </c>
      <c r="G214" s="11">
        <f>G215+G220+G225+G230+G235+G240+G245+G250+G255+G260+G265+G270+G274+G279</f>
        <v>0</v>
      </c>
      <c r="H214" s="11">
        <f>H215+H220+H225+H230+H235+H240+H245+H250+H255+H260+H265+H270+H274+H279</f>
        <v>0</v>
      </c>
      <c r="I214" s="11">
        <f>I215+I220+I225+I230+I235+I240+I245+I250+I255+I260+I265+I270+I274+I279</f>
        <v>0</v>
      </c>
      <c r="J214" s="11">
        <f>J215+J220+J225+J230+J235+J240+J245+J250+J255+J260+J265+J270+J274+J279</f>
        <v>0</v>
      </c>
      <c r="K214" s="11">
        <f>F214-I214-J214</f>
        <v>0</v>
      </c>
    </row>
    <row r="215" spans="1:11" s="6" customFormat="1" ht="33" x14ac:dyDescent="0.25">
      <c r="A215" s="10" t="s">
        <v>632</v>
      </c>
      <c r="B215" s="10" t="s">
        <v>633</v>
      </c>
      <c r="C215" s="10" t="s">
        <v>634</v>
      </c>
      <c r="D215" s="11">
        <f>D216+D217+D218+D219</f>
        <v>0</v>
      </c>
      <c r="E215" s="11">
        <f>E216+E217+E218+E219</f>
        <v>0</v>
      </c>
      <c r="F215" s="11">
        <f>G215+H215</f>
        <v>0</v>
      </c>
      <c r="G215" s="11">
        <f>G216+G217+G218+G219</f>
        <v>0</v>
      </c>
      <c r="H215" s="11">
        <f>H216+H217+H218+H219</f>
        <v>0</v>
      </c>
      <c r="I215" s="11">
        <f>I216+I217+I218+I219</f>
        <v>0</v>
      </c>
      <c r="J215" s="11">
        <f>J216+J217+J218+J219</f>
        <v>0</v>
      </c>
      <c r="K215" s="11">
        <f>F215-I215-J215</f>
        <v>0</v>
      </c>
    </row>
    <row r="216" spans="1:11" s="6" customFormat="1" ht="22.5" x14ac:dyDescent="0.25">
      <c r="A216" s="10" t="s">
        <v>635</v>
      </c>
      <c r="B216" s="10" t="s">
        <v>636</v>
      </c>
      <c r="C216" s="10" t="s">
        <v>637</v>
      </c>
      <c r="D216" s="11">
        <v>0</v>
      </c>
      <c r="E216" s="11">
        <v>0</v>
      </c>
      <c r="F216" s="11">
        <f>G216+H216</f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f>F216-I216-J216</f>
        <v>0</v>
      </c>
    </row>
    <row r="217" spans="1:11" s="6" customFormat="1" ht="22.5" x14ac:dyDescent="0.25">
      <c r="A217" s="10" t="s">
        <v>638</v>
      </c>
      <c r="B217" s="10" t="s">
        <v>639</v>
      </c>
      <c r="C217" s="10" t="s">
        <v>640</v>
      </c>
      <c r="D217" s="11">
        <v>0</v>
      </c>
      <c r="E217" s="11">
        <v>0</v>
      </c>
      <c r="F217" s="11">
        <f>G217+H217</f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f>F217-I217-J217</f>
        <v>0</v>
      </c>
    </row>
    <row r="218" spans="1:11" s="6" customFormat="1" x14ac:dyDescent="0.25">
      <c r="A218" s="10" t="s">
        <v>641</v>
      </c>
      <c r="B218" s="10" t="s">
        <v>642</v>
      </c>
      <c r="C218" s="10" t="s">
        <v>643</v>
      </c>
      <c r="D218" s="11">
        <v>0</v>
      </c>
      <c r="E218" s="11">
        <v>0</v>
      </c>
      <c r="F218" s="11">
        <f>G218+H218</f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f>F218-I218-J218</f>
        <v>0</v>
      </c>
    </row>
    <row r="219" spans="1:11" s="6" customFormat="1" x14ac:dyDescent="0.25">
      <c r="A219" s="10" t="s">
        <v>644</v>
      </c>
      <c r="B219" s="10" t="s">
        <v>645</v>
      </c>
      <c r="C219" s="10" t="s">
        <v>646</v>
      </c>
      <c r="D219" s="11">
        <v>0</v>
      </c>
      <c r="E219" s="11">
        <v>0</v>
      </c>
      <c r="F219" s="11">
        <f>G219+H219</f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f>F219-I219-J219</f>
        <v>0</v>
      </c>
    </row>
    <row r="220" spans="1:11" s="6" customFormat="1" ht="33" x14ac:dyDescent="0.25">
      <c r="A220" s="10" t="s">
        <v>647</v>
      </c>
      <c r="B220" s="10" t="s">
        <v>648</v>
      </c>
      <c r="C220" s="10" t="s">
        <v>649</v>
      </c>
      <c r="D220" s="11">
        <f>D221+D222+D223+D224</f>
        <v>0</v>
      </c>
      <c r="E220" s="11">
        <f>E221+E222+E223+E224</f>
        <v>0</v>
      </c>
      <c r="F220" s="11">
        <f>G220+H220</f>
        <v>0</v>
      </c>
      <c r="G220" s="11">
        <f>G221+G222+G223+G224</f>
        <v>0</v>
      </c>
      <c r="H220" s="11">
        <f>H221+H222+H223+H224</f>
        <v>0</v>
      </c>
      <c r="I220" s="11">
        <f>I221+I222+I223+I224</f>
        <v>0</v>
      </c>
      <c r="J220" s="11">
        <f>J221+J222+J223+J224</f>
        <v>0</v>
      </c>
      <c r="K220" s="11">
        <f>F220-I220-J220</f>
        <v>0</v>
      </c>
    </row>
    <row r="221" spans="1:11" s="6" customFormat="1" ht="22.5" x14ac:dyDescent="0.25">
      <c r="A221" s="10" t="s">
        <v>650</v>
      </c>
      <c r="B221" s="10" t="s">
        <v>636</v>
      </c>
      <c r="C221" s="10" t="s">
        <v>651</v>
      </c>
      <c r="D221" s="11">
        <v>0</v>
      </c>
      <c r="E221" s="11">
        <v>0</v>
      </c>
      <c r="F221" s="11">
        <f>G221+H221</f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f>F221-I221-J221</f>
        <v>0</v>
      </c>
    </row>
    <row r="222" spans="1:11" s="6" customFormat="1" ht="22.5" x14ac:dyDescent="0.25">
      <c r="A222" s="10" t="s">
        <v>652</v>
      </c>
      <c r="B222" s="10" t="s">
        <v>639</v>
      </c>
      <c r="C222" s="10" t="s">
        <v>653</v>
      </c>
      <c r="D222" s="11">
        <v>0</v>
      </c>
      <c r="E222" s="11">
        <v>0</v>
      </c>
      <c r="F222" s="11">
        <f>G222+H222</f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f>F222-I222-J222</f>
        <v>0</v>
      </c>
    </row>
    <row r="223" spans="1:11" s="6" customFormat="1" x14ac:dyDescent="0.25">
      <c r="A223" s="10" t="s">
        <v>654</v>
      </c>
      <c r="B223" s="10" t="s">
        <v>642</v>
      </c>
      <c r="C223" s="10" t="s">
        <v>655</v>
      </c>
      <c r="D223" s="11">
        <v>0</v>
      </c>
      <c r="E223" s="11">
        <v>0</v>
      </c>
      <c r="F223" s="11">
        <f>G223+H223</f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f>F223-I223-J223</f>
        <v>0</v>
      </c>
    </row>
    <row r="224" spans="1:11" s="6" customFormat="1" x14ac:dyDescent="0.25">
      <c r="A224" s="10" t="s">
        <v>656</v>
      </c>
      <c r="B224" s="10" t="s">
        <v>645</v>
      </c>
      <c r="C224" s="10" t="s">
        <v>657</v>
      </c>
      <c r="D224" s="11">
        <v>0</v>
      </c>
      <c r="E224" s="11">
        <v>0</v>
      </c>
      <c r="F224" s="11">
        <f>G224+H224</f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f>F224-I224-J224</f>
        <v>0</v>
      </c>
    </row>
    <row r="225" spans="1:11" s="6" customFormat="1" ht="33" x14ac:dyDescent="0.25">
      <c r="A225" s="10" t="s">
        <v>658</v>
      </c>
      <c r="B225" s="10" t="s">
        <v>659</v>
      </c>
      <c r="C225" s="10" t="s">
        <v>660</v>
      </c>
      <c r="D225" s="11">
        <f>D226+D227+D228+D229</f>
        <v>0</v>
      </c>
      <c r="E225" s="11">
        <f>E226+E227+E228+E229</f>
        <v>0</v>
      </c>
      <c r="F225" s="11">
        <f>G225+H225</f>
        <v>0</v>
      </c>
      <c r="G225" s="11">
        <f>G226+G227+G228+G229</f>
        <v>0</v>
      </c>
      <c r="H225" s="11">
        <f>H226+H227+H228+H229</f>
        <v>0</v>
      </c>
      <c r="I225" s="11">
        <f>I226+I227+I228+I229</f>
        <v>0</v>
      </c>
      <c r="J225" s="11">
        <f>J226+J227+J228+J229</f>
        <v>0</v>
      </c>
      <c r="K225" s="11">
        <f>F225-I225-J225</f>
        <v>0</v>
      </c>
    </row>
    <row r="226" spans="1:11" s="6" customFormat="1" ht="22.5" x14ac:dyDescent="0.25">
      <c r="A226" s="10" t="s">
        <v>661</v>
      </c>
      <c r="B226" s="10" t="s">
        <v>636</v>
      </c>
      <c r="C226" s="10" t="s">
        <v>662</v>
      </c>
      <c r="D226" s="11">
        <v>0</v>
      </c>
      <c r="E226" s="11">
        <v>0</v>
      </c>
      <c r="F226" s="11">
        <f>G226+H226</f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f>F226-I226-J226</f>
        <v>0</v>
      </c>
    </row>
    <row r="227" spans="1:11" s="6" customFormat="1" ht="22.5" x14ac:dyDescent="0.25">
      <c r="A227" s="10" t="s">
        <v>663</v>
      </c>
      <c r="B227" s="10" t="s">
        <v>639</v>
      </c>
      <c r="C227" s="10" t="s">
        <v>664</v>
      </c>
      <c r="D227" s="11">
        <v>0</v>
      </c>
      <c r="E227" s="11">
        <v>0</v>
      </c>
      <c r="F227" s="11">
        <f>G227+H227</f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f>F227-I227-J227</f>
        <v>0</v>
      </c>
    </row>
    <row r="228" spans="1:11" s="6" customFormat="1" x14ac:dyDescent="0.25">
      <c r="A228" s="10" t="s">
        <v>665</v>
      </c>
      <c r="B228" s="10" t="s">
        <v>642</v>
      </c>
      <c r="C228" s="10" t="s">
        <v>666</v>
      </c>
      <c r="D228" s="11">
        <v>0</v>
      </c>
      <c r="E228" s="11">
        <v>0</v>
      </c>
      <c r="F228" s="11">
        <f>G228+H228</f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f>F228-I228-J228</f>
        <v>0</v>
      </c>
    </row>
    <row r="229" spans="1:11" s="6" customFormat="1" x14ac:dyDescent="0.25">
      <c r="A229" s="10" t="s">
        <v>667</v>
      </c>
      <c r="B229" s="10" t="s">
        <v>645</v>
      </c>
      <c r="C229" s="10" t="s">
        <v>668</v>
      </c>
      <c r="D229" s="11">
        <v>0</v>
      </c>
      <c r="E229" s="11">
        <v>0</v>
      </c>
      <c r="F229" s="11">
        <f>G229+H229</f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f>F229-I229-J229</f>
        <v>0</v>
      </c>
    </row>
    <row r="230" spans="1:11" s="6" customFormat="1" ht="43.5" x14ac:dyDescent="0.25">
      <c r="A230" s="10" t="s">
        <v>669</v>
      </c>
      <c r="B230" s="10" t="s">
        <v>670</v>
      </c>
      <c r="C230" s="10" t="s">
        <v>671</v>
      </c>
      <c r="D230" s="11">
        <f>D231+D232+D233+D234</f>
        <v>0</v>
      </c>
      <c r="E230" s="11">
        <f>E231+E232+E233+E234</f>
        <v>0</v>
      </c>
      <c r="F230" s="11">
        <f>G230+H230</f>
        <v>0</v>
      </c>
      <c r="G230" s="11">
        <f>G231+G232+G233+G234</f>
        <v>0</v>
      </c>
      <c r="H230" s="11">
        <f>H231+H232+H233+H234</f>
        <v>0</v>
      </c>
      <c r="I230" s="11">
        <f>I231+I232+I233+I234</f>
        <v>0</v>
      </c>
      <c r="J230" s="11">
        <f>J231+J232+J233+J234</f>
        <v>0</v>
      </c>
      <c r="K230" s="11">
        <f>F230-I230-J230</f>
        <v>0</v>
      </c>
    </row>
    <row r="231" spans="1:11" s="6" customFormat="1" ht="22.5" x14ac:dyDescent="0.25">
      <c r="A231" s="10" t="s">
        <v>672</v>
      </c>
      <c r="B231" s="10" t="s">
        <v>636</v>
      </c>
      <c r="C231" s="10" t="s">
        <v>673</v>
      </c>
      <c r="D231" s="11">
        <v>0</v>
      </c>
      <c r="E231" s="11">
        <v>0</v>
      </c>
      <c r="F231" s="11">
        <f>G231+H231</f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f>F231-I231-J231</f>
        <v>0</v>
      </c>
    </row>
    <row r="232" spans="1:11" s="6" customFormat="1" ht="22.5" x14ac:dyDescent="0.25">
      <c r="A232" s="10" t="s">
        <v>674</v>
      </c>
      <c r="B232" s="10" t="s">
        <v>639</v>
      </c>
      <c r="C232" s="10" t="s">
        <v>675</v>
      </c>
      <c r="D232" s="11">
        <v>0</v>
      </c>
      <c r="E232" s="11">
        <v>0</v>
      </c>
      <c r="F232" s="11">
        <f>G232+H232</f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f>F232-I232-J232</f>
        <v>0</v>
      </c>
    </row>
    <row r="233" spans="1:11" s="6" customFormat="1" x14ac:dyDescent="0.25">
      <c r="A233" s="10" t="s">
        <v>676</v>
      </c>
      <c r="B233" s="10" t="s">
        <v>642</v>
      </c>
      <c r="C233" s="10" t="s">
        <v>677</v>
      </c>
      <c r="D233" s="11">
        <v>0</v>
      </c>
      <c r="E233" s="11">
        <v>0</v>
      </c>
      <c r="F233" s="11">
        <f>G233+H233</f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f>F233-I233-J233</f>
        <v>0</v>
      </c>
    </row>
    <row r="234" spans="1:11" s="6" customFormat="1" x14ac:dyDescent="0.25">
      <c r="A234" s="10" t="s">
        <v>678</v>
      </c>
      <c r="B234" s="10" t="s">
        <v>645</v>
      </c>
      <c r="C234" s="10" t="s">
        <v>679</v>
      </c>
      <c r="D234" s="11">
        <v>0</v>
      </c>
      <c r="E234" s="11">
        <v>0</v>
      </c>
      <c r="F234" s="11">
        <f>G234+H234</f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f>F234-I234-J234</f>
        <v>0</v>
      </c>
    </row>
    <row r="235" spans="1:11" s="6" customFormat="1" ht="33" x14ac:dyDescent="0.25">
      <c r="A235" s="10" t="s">
        <v>680</v>
      </c>
      <c r="B235" s="10" t="s">
        <v>681</v>
      </c>
      <c r="C235" s="10" t="s">
        <v>682</v>
      </c>
      <c r="D235" s="11">
        <f>D236+D237+D238+D239</f>
        <v>0</v>
      </c>
      <c r="E235" s="11">
        <f>E236+E237+E238+E239</f>
        <v>0</v>
      </c>
      <c r="F235" s="11">
        <f>G235+H235</f>
        <v>0</v>
      </c>
      <c r="G235" s="11">
        <f>G236+G237+G238+G239</f>
        <v>0</v>
      </c>
      <c r="H235" s="11">
        <f>H236+H237+H238+H239</f>
        <v>0</v>
      </c>
      <c r="I235" s="11">
        <f>I236+I237+I238+I239</f>
        <v>0</v>
      </c>
      <c r="J235" s="11">
        <f>J236+J237+J238+J239</f>
        <v>0</v>
      </c>
      <c r="K235" s="11">
        <f>F235-I235-J235</f>
        <v>0</v>
      </c>
    </row>
    <row r="236" spans="1:11" s="6" customFormat="1" ht="22.5" x14ac:dyDescent="0.25">
      <c r="A236" s="10" t="s">
        <v>683</v>
      </c>
      <c r="B236" s="10" t="s">
        <v>636</v>
      </c>
      <c r="C236" s="10" t="s">
        <v>684</v>
      </c>
      <c r="D236" s="11">
        <v>0</v>
      </c>
      <c r="E236" s="11">
        <v>0</v>
      </c>
      <c r="F236" s="11">
        <f>G236+H236</f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f>F236-I236-J236</f>
        <v>0</v>
      </c>
    </row>
    <row r="237" spans="1:11" s="6" customFormat="1" ht="22.5" x14ac:dyDescent="0.25">
      <c r="A237" s="10" t="s">
        <v>685</v>
      </c>
      <c r="B237" s="10" t="s">
        <v>639</v>
      </c>
      <c r="C237" s="10" t="s">
        <v>686</v>
      </c>
      <c r="D237" s="11">
        <v>0</v>
      </c>
      <c r="E237" s="11">
        <v>0</v>
      </c>
      <c r="F237" s="11">
        <f>G237+H237</f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f>F237-I237-J237</f>
        <v>0</v>
      </c>
    </row>
    <row r="238" spans="1:11" s="6" customFormat="1" x14ac:dyDescent="0.25">
      <c r="A238" s="10" t="s">
        <v>687</v>
      </c>
      <c r="B238" s="10" t="s">
        <v>642</v>
      </c>
      <c r="C238" s="10" t="s">
        <v>688</v>
      </c>
      <c r="D238" s="11">
        <v>0</v>
      </c>
      <c r="E238" s="11">
        <v>0</v>
      </c>
      <c r="F238" s="11">
        <f>G238+H238</f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f>F238-I238-J238</f>
        <v>0</v>
      </c>
    </row>
    <row r="239" spans="1:11" s="6" customFormat="1" x14ac:dyDescent="0.25">
      <c r="A239" s="10" t="s">
        <v>689</v>
      </c>
      <c r="B239" s="10" t="s">
        <v>645</v>
      </c>
      <c r="C239" s="10" t="s">
        <v>690</v>
      </c>
      <c r="D239" s="11">
        <v>0</v>
      </c>
      <c r="E239" s="11">
        <v>0</v>
      </c>
      <c r="F239" s="11">
        <f>G239+H239</f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f>F239-I239-J239</f>
        <v>0</v>
      </c>
    </row>
    <row r="240" spans="1:11" s="6" customFormat="1" ht="43.5" x14ac:dyDescent="0.25">
      <c r="A240" s="10" t="s">
        <v>691</v>
      </c>
      <c r="B240" s="10" t="s">
        <v>692</v>
      </c>
      <c r="C240" s="10" t="s">
        <v>693</v>
      </c>
      <c r="D240" s="11">
        <f>D241+D242+D243+D244</f>
        <v>0</v>
      </c>
      <c r="E240" s="11">
        <f>E241+E242+E243+E244</f>
        <v>0</v>
      </c>
      <c r="F240" s="11">
        <f>G240+H240</f>
        <v>0</v>
      </c>
      <c r="G240" s="11">
        <f>G241+G242+G243+G244</f>
        <v>0</v>
      </c>
      <c r="H240" s="11">
        <f>H241+H242+H243+H244</f>
        <v>0</v>
      </c>
      <c r="I240" s="11">
        <f>I241+I242+I243+I244</f>
        <v>0</v>
      </c>
      <c r="J240" s="11">
        <f>J241+J242+J243+J244</f>
        <v>0</v>
      </c>
      <c r="K240" s="11">
        <f>F240-I240-J240</f>
        <v>0</v>
      </c>
    </row>
    <row r="241" spans="1:11" s="6" customFormat="1" ht="22.5" x14ac:dyDescent="0.25">
      <c r="A241" s="10" t="s">
        <v>694</v>
      </c>
      <c r="B241" s="10" t="s">
        <v>636</v>
      </c>
      <c r="C241" s="10" t="s">
        <v>695</v>
      </c>
      <c r="D241" s="11">
        <v>0</v>
      </c>
      <c r="E241" s="11">
        <v>0</v>
      </c>
      <c r="F241" s="11">
        <f>G241+H241</f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f>F241-I241-J241</f>
        <v>0</v>
      </c>
    </row>
    <row r="242" spans="1:11" s="6" customFormat="1" ht="22.5" x14ac:dyDescent="0.25">
      <c r="A242" s="10" t="s">
        <v>696</v>
      </c>
      <c r="B242" s="10" t="s">
        <v>639</v>
      </c>
      <c r="C242" s="10" t="s">
        <v>697</v>
      </c>
      <c r="D242" s="11">
        <v>0</v>
      </c>
      <c r="E242" s="11">
        <v>0</v>
      </c>
      <c r="F242" s="11">
        <f>G242+H242</f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f>F242-I242-J242</f>
        <v>0</v>
      </c>
    </row>
    <row r="243" spans="1:11" s="6" customFormat="1" x14ac:dyDescent="0.25">
      <c r="A243" s="10" t="s">
        <v>698</v>
      </c>
      <c r="B243" s="10" t="s">
        <v>642</v>
      </c>
      <c r="C243" s="10" t="s">
        <v>699</v>
      </c>
      <c r="D243" s="11">
        <v>0</v>
      </c>
      <c r="E243" s="11">
        <v>0</v>
      </c>
      <c r="F243" s="11">
        <f>G243+H243</f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f>F243-I243-J243</f>
        <v>0</v>
      </c>
    </row>
    <row r="244" spans="1:11" s="6" customFormat="1" x14ac:dyDescent="0.25">
      <c r="A244" s="10" t="s">
        <v>700</v>
      </c>
      <c r="B244" s="10" t="s">
        <v>645</v>
      </c>
      <c r="C244" s="10" t="s">
        <v>701</v>
      </c>
      <c r="D244" s="11">
        <v>0</v>
      </c>
      <c r="E244" s="11">
        <v>0</v>
      </c>
      <c r="F244" s="11">
        <f>G244+H244</f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f>F244-I244-J244</f>
        <v>0</v>
      </c>
    </row>
    <row r="245" spans="1:11" s="6" customFormat="1" ht="43.5" x14ac:dyDescent="0.25">
      <c r="A245" s="10" t="s">
        <v>702</v>
      </c>
      <c r="B245" s="10" t="s">
        <v>703</v>
      </c>
      <c r="C245" s="10" t="s">
        <v>704</v>
      </c>
      <c r="D245" s="11">
        <f>D246+D247+D248+D249</f>
        <v>0</v>
      </c>
      <c r="E245" s="11">
        <f>E246+E247+E248+E249</f>
        <v>0</v>
      </c>
      <c r="F245" s="11">
        <f>G245+H245</f>
        <v>0</v>
      </c>
      <c r="G245" s="11">
        <f>G246+G247+G248+G249</f>
        <v>0</v>
      </c>
      <c r="H245" s="11">
        <f>H246+H247+H248+H249</f>
        <v>0</v>
      </c>
      <c r="I245" s="11">
        <f>I246+I247+I248+I249</f>
        <v>0</v>
      </c>
      <c r="J245" s="11">
        <f>J246+J247+J248+J249</f>
        <v>0</v>
      </c>
      <c r="K245" s="11">
        <f>F245-I245-J245</f>
        <v>0</v>
      </c>
    </row>
    <row r="246" spans="1:11" s="6" customFormat="1" ht="22.5" x14ac:dyDescent="0.25">
      <c r="A246" s="10" t="s">
        <v>705</v>
      </c>
      <c r="B246" s="10" t="s">
        <v>636</v>
      </c>
      <c r="C246" s="10" t="s">
        <v>706</v>
      </c>
      <c r="D246" s="11">
        <v>0</v>
      </c>
      <c r="E246" s="11">
        <v>0</v>
      </c>
      <c r="F246" s="11">
        <f>G246+H246</f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f>F246-I246-J246</f>
        <v>0</v>
      </c>
    </row>
    <row r="247" spans="1:11" s="6" customFormat="1" ht="22.5" x14ac:dyDescent="0.25">
      <c r="A247" s="10" t="s">
        <v>707</v>
      </c>
      <c r="B247" s="10" t="s">
        <v>639</v>
      </c>
      <c r="C247" s="10" t="s">
        <v>708</v>
      </c>
      <c r="D247" s="11">
        <v>0</v>
      </c>
      <c r="E247" s="11">
        <v>0</v>
      </c>
      <c r="F247" s="11">
        <f>G247+H247</f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f>F247-I247-J247</f>
        <v>0</v>
      </c>
    </row>
    <row r="248" spans="1:11" s="6" customFormat="1" x14ac:dyDescent="0.25">
      <c r="A248" s="10" t="s">
        <v>709</v>
      </c>
      <c r="B248" s="10" t="s">
        <v>642</v>
      </c>
      <c r="C248" s="10" t="s">
        <v>710</v>
      </c>
      <c r="D248" s="11">
        <v>0</v>
      </c>
      <c r="E248" s="11">
        <v>0</v>
      </c>
      <c r="F248" s="11">
        <f>G248+H248</f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f>F248-I248-J248</f>
        <v>0</v>
      </c>
    </row>
    <row r="249" spans="1:11" s="6" customFormat="1" x14ac:dyDescent="0.25">
      <c r="A249" s="10" t="s">
        <v>711</v>
      </c>
      <c r="B249" s="10" t="s">
        <v>645</v>
      </c>
      <c r="C249" s="10" t="s">
        <v>712</v>
      </c>
      <c r="D249" s="11">
        <v>0</v>
      </c>
      <c r="E249" s="11">
        <v>0</v>
      </c>
      <c r="F249" s="11">
        <f>G249+H249</f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f>F249-I249-J249</f>
        <v>0</v>
      </c>
    </row>
    <row r="250" spans="1:11" s="6" customFormat="1" ht="43.5" x14ac:dyDescent="0.25">
      <c r="A250" s="10" t="s">
        <v>713</v>
      </c>
      <c r="B250" s="10" t="s">
        <v>714</v>
      </c>
      <c r="C250" s="10" t="s">
        <v>715</v>
      </c>
      <c r="D250" s="11">
        <f>D251+D252+D253+D254</f>
        <v>0</v>
      </c>
      <c r="E250" s="11">
        <f>E251+E252+E253+E254</f>
        <v>0</v>
      </c>
      <c r="F250" s="11">
        <f>G250+H250</f>
        <v>0</v>
      </c>
      <c r="G250" s="11">
        <f>G251+G252+G253+G254</f>
        <v>0</v>
      </c>
      <c r="H250" s="11">
        <f>H251+H252+H253+H254</f>
        <v>0</v>
      </c>
      <c r="I250" s="11">
        <f>I251+I252+I253+I254</f>
        <v>0</v>
      </c>
      <c r="J250" s="11">
        <f>J251+J252+J253+J254</f>
        <v>0</v>
      </c>
      <c r="K250" s="11">
        <f>F250-I250-J250</f>
        <v>0</v>
      </c>
    </row>
    <row r="251" spans="1:11" s="6" customFormat="1" ht="22.5" x14ac:dyDescent="0.25">
      <c r="A251" s="10" t="s">
        <v>716</v>
      </c>
      <c r="B251" s="10" t="s">
        <v>636</v>
      </c>
      <c r="C251" s="10" t="s">
        <v>717</v>
      </c>
      <c r="D251" s="11">
        <v>0</v>
      </c>
      <c r="E251" s="11">
        <v>0</v>
      </c>
      <c r="F251" s="11">
        <f>G251+H251</f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f>F251-I251-J251</f>
        <v>0</v>
      </c>
    </row>
    <row r="252" spans="1:11" s="6" customFormat="1" ht="22.5" x14ac:dyDescent="0.25">
      <c r="A252" s="10" t="s">
        <v>718</v>
      </c>
      <c r="B252" s="10" t="s">
        <v>639</v>
      </c>
      <c r="C252" s="10" t="s">
        <v>719</v>
      </c>
      <c r="D252" s="11">
        <v>0</v>
      </c>
      <c r="E252" s="11">
        <v>0</v>
      </c>
      <c r="F252" s="11">
        <f>G252+H252</f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f>F252-I252-J252</f>
        <v>0</v>
      </c>
    </row>
    <row r="253" spans="1:11" s="6" customFormat="1" x14ac:dyDescent="0.25">
      <c r="A253" s="10" t="s">
        <v>720</v>
      </c>
      <c r="B253" s="10" t="s">
        <v>642</v>
      </c>
      <c r="C253" s="10" t="s">
        <v>721</v>
      </c>
      <c r="D253" s="11">
        <v>0</v>
      </c>
      <c r="E253" s="11">
        <v>0</v>
      </c>
      <c r="F253" s="11">
        <f>G253+H253</f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f>F253-I253-J253</f>
        <v>0</v>
      </c>
    </row>
    <row r="254" spans="1:11" s="6" customFormat="1" x14ac:dyDescent="0.25">
      <c r="A254" s="10" t="s">
        <v>722</v>
      </c>
      <c r="B254" s="10" t="s">
        <v>645</v>
      </c>
      <c r="C254" s="10" t="s">
        <v>723</v>
      </c>
      <c r="D254" s="11">
        <v>0</v>
      </c>
      <c r="E254" s="11">
        <v>0</v>
      </c>
      <c r="F254" s="11">
        <f>G254+H254</f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f>F254-I254-J254</f>
        <v>0</v>
      </c>
    </row>
    <row r="255" spans="1:11" s="6" customFormat="1" ht="33" x14ac:dyDescent="0.25">
      <c r="A255" s="10" t="s">
        <v>724</v>
      </c>
      <c r="B255" s="10" t="s">
        <v>725</v>
      </c>
      <c r="C255" s="10" t="s">
        <v>726</v>
      </c>
      <c r="D255" s="11">
        <f>D256+D257+D258+D259</f>
        <v>0</v>
      </c>
      <c r="E255" s="11">
        <f>E256+E257+E258+E259</f>
        <v>0</v>
      </c>
      <c r="F255" s="11">
        <f>G255+H255</f>
        <v>0</v>
      </c>
      <c r="G255" s="11">
        <f>G256+G257+G258+G259</f>
        <v>0</v>
      </c>
      <c r="H255" s="11">
        <f>H256+H257+H258+H259</f>
        <v>0</v>
      </c>
      <c r="I255" s="11">
        <f>I256+I257+I258+I259</f>
        <v>0</v>
      </c>
      <c r="J255" s="11">
        <f>J256+J257+J258+J259</f>
        <v>0</v>
      </c>
      <c r="K255" s="11">
        <f>F255-I255-J255</f>
        <v>0</v>
      </c>
    </row>
    <row r="256" spans="1:11" s="6" customFormat="1" ht="22.5" x14ac:dyDescent="0.25">
      <c r="A256" s="10" t="s">
        <v>727</v>
      </c>
      <c r="B256" s="10" t="s">
        <v>636</v>
      </c>
      <c r="C256" s="10" t="s">
        <v>728</v>
      </c>
      <c r="D256" s="11">
        <v>0</v>
      </c>
      <c r="E256" s="11">
        <v>0</v>
      </c>
      <c r="F256" s="11">
        <f>G256+H256</f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f>F256-I256-J256</f>
        <v>0</v>
      </c>
    </row>
    <row r="257" spans="1:11" s="6" customFormat="1" ht="22.5" x14ac:dyDescent="0.25">
      <c r="A257" s="10" t="s">
        <v>729</v>
      </c>
      <c r="B257" s="10" t="s">
        <v>639</v>
      </c>
      <c r="C257" s="10" t="s">
        <v>730</v>
      </c>
      <c r="D257" s="11">
        <v>0</v>
      </c>
      <c r="E257" s="11">
        <v>0</v>
      </c>
      <c r="F257" s="11">
        <f>G257+H257</f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f>F257-I257-J257</f>
        <v>0</v>
      </c>
    </row>
    <row r="258" spans="1:11" s="6" customFormat="1" x14ac:dyDescent="0.25">
      <c r="A258" s="10" t="s">
        <v>731</v>
      </c>
      <c r="B258" s="10" t="s">
        <v>642</v>
      </c>
      <c r="C258" s="10" t="s">
        <v>732</v>
      </c>
      <c r="D258" s="11">
        <v>0</v>
      </c>
      <c r="E258" s="11">
        <v>0</v>
      </c>
      <c r="F258" s="11">
        <f>G258+H258</f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f>F258-I258-J258</f>
        <v>0</v>
      </c>
    </row>
    <row r="259" spans="1:11" s="6" customFormat="1" x14ac:dyDescent="0.25">
      <c r="A259" s="10" t="s">
        <v>733</v>
      </c>
      <c r="B259" s="10" t="s">
        <v>645</v>
      </c>
      <c r="C259" s="10" t="s">
        <v>734</v>
      </c>
      <c r="D259" s="11">
        <v>0</v>
      </c>
      <c r="E259" s="11">
        <v>0</v>
      </c>
      <c r="F259" s="11">
        <f>G259+H259</f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f>F259-I259-J259</f>
        <v>0</v>
      </c>
    </row>
    <row r="260" spans="1:11" s="6" customFormat="1" ht="33" x14ac:dyDescent="0.25">
      <c r="A260" s="10" t="s">
        <v>735</v>
      </c>
      <c r="B260" s="10" t="s">
        <v>736</v>
      </c>
      <c r="C260" s="10" t="s">
        <v>737</v>
      </c>
      <c r="D260" s="11">
        <f>D261+D262+D263+D264</f>
        <v>0</v>
      </c>
      <c r="E260" s="11">
        <f>E261+E262+E263+E264</f>
        <v>0</v>
      </c>
      <c r="F260" s="11">
        <f>G260+H260</f>
        <v>0</v>
      </c>
      <c r="G260" s="11">
        <f>G261+G262+G263+G264</f>
        <v>0</v>
      </c>
      <c r="H260" s="11">
        <f>H261+H262+H263+H264</f>
        <v>0</v>
      </c>
      <c r="I260" s="11">
        <f>I261+I262+I263+I264</f>
        <v>0</v>
      </c>
      <c r="J260" s="11">
        <f>J261+J262+J263+J264</f>
        <v>0</v>
      </c>
      <c r="K260" s="11">
        <f>F260-I260-J260</f>
        <v>0</v>
      </c>
    </row>
    <row r="261" spans="1:11" s="6" customFormat="1" ht="22.5" x14ac:dyDescent="0.25">
      <c r="A261" s="10" t="s">
        <v>738</v>
      </c>
      <c r="B261" s="10" t="s">
        <v>636</v>
      </c>
      <c r="C261" s="10" t="s">
        <v>739</v>
      </c>
      <c r="D261" s="11">
        <v>0</v>
      </c>
      <c r="E261" s="11">
        <v>0</v>
      </c>
      <c r="F261" s="11">
        <f>G261+H261</f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f>F261-I261-J261</f>
        <v>0</v>
      </c>
    </row>
    <row r="262" spans="1:11" s="6" customFormat="1" ht="22.5" x14ac:dyDescent="0.25">
      <c r="A262" s="10" t="s">
        <v>740</v>
      </c>
      <c r="B262" s="10" t="s">
        <v>639</v>
      </c>
      <c r="C262" s="10" t="s">
        <v>741</v>
      </c>
      <c r="D262" s="11">
        <v>0</v>
      </c>
      <c r="E262" s="11">
        <v>0</v>
      </c>
      <c r="F262" s="11">
        <f>G262+H262</f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f>F262-I262-J262</f>
        <v>0</v>
      </c>
    </row>
    <row r="263" spans="1:11" s="6" customFormat="1" x14ac:dyDescent="0.25">
      <c r="A263" s="10" t="s">
        <v>742</v>
      </c>
      <c r="B263" s="10" t="s">
        <v>642</v>
      </c>
      <c r="C263" s="10" t="s">
        <v>743</v>
      </c>
      <c r="D263" s="11">
        <v>0</v>
      </c>
      <c r="E263" s="11">
        <v>0</v>
      </c>
      <c r="F263" s="11">
        <f>G263+H263</f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f>F263-I263-J263</f>
        <v>0</v>
      </c>
    </row>
    <row r="264" spans="1:11" s="6" customFormat="1" x14ac:dyDescent="0.25">
      <c r="A264" s="10" t="s">
        <v>744</v>
      </c>
      <c r="B264" s="10" t="s">
        <v>645</v>
      </c>
      <c r="C264" s="10" t="s">
        <v>745</v>
      </c>
      <c r="D264" s="11">
        <v>0</v>
      </c>
      <c r="E264" s="11">
        <v>0</v>
      </c>
      <c r="F264" s="11">
        <f>G264+H264</f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f>F264-I264-J264</f>
        <v>0</v>
      </c>
    </row>
    <row r="265" spans="1:11" s="6" customFormat="1" ht="33" x14ac:dyDescent="0.25">
      <c r="A265" s="10" t="s">
        <v>746</v>
      </c>
      <c r="B265" s="10" t="s">
        <v>747</v>
      </c>
      <c r="C265" s="10" t="s">
        <v>748</v>
      </c>
      <c r="D265" s="11">
        <f>D266+D267+D268+D269</f>
        <v>0</v>
      </c>
      <c r="E265" s="11">
        <f>E266+E267+E268+E269</f>
        <v>0</v>
      </c>
      <c r="F265" s="11">
        <f>G265+H265</f>
        <v>0</v>
      </c>
      <c r="G265" s="11">
        <f>G266+G267+G268+G269</f>
        <v>0</v>
      </c>
      <c r="H265" s="11">
        <f>H266+H267+H268+H269</f>
        <v>0</v>
      </c>
      <c r="I265" s="11">
        <f>I266+I267+I268+I269</f>
        <v>0</v>
      </c>
      <c r="J265" s="11">
        <f>J266+J267+J268+J269</f>
        <v>0</v>
      </c>
      <c r="K265" s="11">
        <f>F265-I265-J265</f>
        <v>0</v>
      </c>
    </row>
    <row r="266" spans="1:11" s="6" customFormat="1" ht="22.5" x14ac:dyDescent="0.25">
      <c r="A266" s="10" t="s">
        <v>749</v>
      </c>
      <c r="B266" s="10" t="s">
        <v>636</v>
      </c>
      <c r="C266" s="10" t="s">
        <v>750</v>
      </c>
      <c r="D266" s="11">
        <v>0</v>
      </c>
      <c r="E266" s="11">
        <v>0</v>
      </c>
      <c r="F266" s="11">
        <f>G266+H266</f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f>F266-I266-J266</f>
        <v>0</v>
      </c>
    </row>
    <row r="267" spans="1:11" s="6" customFormat="1" ht="22.5" x14ac:dyDescent="0.25">
      <c r="A267" s="10" t="s">
        <v>751</v>
      </c>
      <c r="B267" s="10" t="s">
        <v>639</v>
      </c>
      <c r="C267" s="10" t="s">
        <v>752</v>
      </c>
      <c r="D267" s="11">
        <v>0</v>
      </c>
      <c r="E267" s="11">
        <v>0</v>
      </c>
      <c r="F267" s="11">
        <f>G267+H267</f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f>F267-I267-J267</f>
        <v>0</v>
      </c>
    </row>
    <row r="268" spans="1:11" s="6" customFormat="1" x14ac:dyDescent="0.25">
      <c r="A268" s="10" t="s">
        <v>753</v>
      </c>
      <c r="B268" s="10" t="s">
        <v>642</v>
      </c>
      <c r="C268" s="10" t="s">
        <v>754</v>
      </c>
      <c r="D268" s="11">
        <v>0</v>
      </c>
      <c r="E268" s="11">
        <v>0</v>
      </c>
      <c r="F268" s="11">
        <f>G268+H268</f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f>F268-I268-J268</f>
        <v>0</v>
      </c>
    </row>
    <row r="269" spans="1:11" s="6" customFormat="1" x14ac:dyDescent="0.25">
      <c r="A269" s="10" t="s">
        <v>755</v>
      </c>
      <c r="B269" s="10" t="s">
        <v>645</v>
      </c>
      <c r="C269" s="10" t="s">
        <v>756</v>
      </c>
      <c r="D269" s="11">
        <v>0</v>
      </c>
      <c r="E269" s="11">
        <v>0</v>
      </c>
      <c r="F269" s="11">
        <f>G269+H269</f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f>F269-I269-J269</f>
        <v>0</v>
      </c>
    </row>
    <row r="270" spans="1:11" s="6" customFormat="1" ht="43.5" x14ac:dyDescent="0.25">
      <c r="A270" s="10" t="s">
        <v>757</v>
      </c>
      <c r="B270" s="10" t="s">
        <v>758</v>
      </c>
      <c r="C270" s="10" t="s">
        <v>759</v>
      </c>
      <c r="D270" s="11">
        <f>D271+D272+D273</f>
        <v>0</v>
      </c>
      <c r="E270" s="11">
        <f>E271+E272+E273</f>
        <v>0</v>
      </c>
      <c r="F270" s="11">
        <f>G270+H270</f>
        <v>0</v>
      </c>
      <c r="G270" s="11">
        <f>G271+G272+G273</f>
        <v>0</v>
      </c>
      <c r="H270" s="11">
        <f>H271+H272+H273</f>
        <v>0</v>
      </c>
      <c r="I270" s="11">
        <f>I271+I272+I273</f>
        <v>0</v>
      </c>
      <c r="J270" s="11">
        <f>J271+J272+J273</f>
        <v>0</v>
      </c>
      <c r="K270" s="11">
        <f>F270-I270-J270</f>
        <v>0</v>
      </c>
    </row>
    <row r="271" spans="1:11" s="6" customFormat="1" ht="22.5" x14ac:dyDescent="0.25">
      <c r="A271" s="10" t="s">
        <v>760</v>
      </c>
      <c r="B271" s="10" t="s">
        <v>636</v>
      </c>
      <c r="C271" s="10" t="s">
        <v>761</v>
      </c>
      <c r="D271" s="11">
        <v>0</v>
      </c>
      <c r="E271" s="11">
        <v>0</v>
      </c>
      <c r="F271" s="11">
        <f>G271+H271</f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f>F271-I271-J271</f>
        <v>0</v>
      </c>
    </row>
    <row r="272" spans="1:11" s="6" customFormat="1" ht="22.5" x14ac:dyDescent="0.25">
      <c r="A272" s="10" t="s">
        <v>762</v>
      </c>
      <c r="B272" s="10" t="s">
        <v>639</v>
      </c>
      <c r="C272" s="10" t="s">
        <v>763</v>
      </c>
      <c r="D272" s="11">
        <v>0</v>
      </c>
      <c r="E272" s="11">
        <v>0</v>
      </c>
      <c r="F272" s="11">
        <f>G272+H272</f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f>F272-I272-J272</f>
        <v>0</v>
      </c>
    </row>
    <row r="273" spans="1:11" s="6" customFormat="1" x14ac:dyDescent="0.25">
      <c r="A273" s="10" t="s">
        <v>764</v>
      </c>
      <c r="B273" s="10" t="s">
        <v>645</v>
      </c>
      <c r="C273" s="10" t="s">
        <v>765</v>
      </c>
      <c r="D273" s="11">
        <v>0</v>
      </c>
      <c r="E273" s="11">
        <v>0</v>
      </c>
      <c r="F273" s="11">
        <f>G273+H273</f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f>F273-I273-J273</f>
        <v>0</v>
      </c>
    </row>
    <row r="274" spans="1:11" s="6" customFormat="1" ht="43.5" x14ac:dyDescent="0.25">
      <c r="A274" s="10" t="s">
        <v>766</v>
      </c>
      <c r="B274" s="10" t="s">
        <v>767</v>
      </c>
      <c r="C274" s="10" t="s">
        <v>768</v>
      </c>
      <c r="D274" s="11">
        <f>D275+D276+D277+D278</f>
        <v>0</v>
      </c>
      <c r="E274" s="11">
        <f>E275+E276+E277+E278</f>
        <v>0</v>
      </c>
      <c r="F274" s="11">
        <f>G274+H274</f>
        <v>0</v>
      </c>
      <c r="G274" s="11">
        <f>G275+G276+G277+G278</f>
        <v>0</v>
      </c>
      <c r="H274" s="11">
        <f>H275+H276+H277+H278</f>
        <v>0</v>
      </c>
      <c r="I274" s="11">
        <f>I275+I276+I277+I278</f>
        <v>0</v>
      </c>
      <c r="J274" s="11">
        <f>J275+J276+J277+J278</f>
        <v>0</v>
      </c>
      <c r="K274" s="11">
        <f>F274-I274-J274</f>
        <v>0</v>
      </c>
    </row>
    <row r="275" spans="1:11" s="6" customFormat="1" ht="22.5" x14ac:dyDescent="0.25">
      <c r="A275" s="10" t="s">
        <v>769</v>
      </c>
      <c r="B275" s="10" t="s">
        <v>636</v>
      </c>
      <c r="C275" s="10" t="s">
        <v>770</v>
      </c>
      <c r="D275" s="11">
        <v>0</v>
      </c>
      <c r="E275" s="11">
        <v>0</v>
      </c>
      <c r="F275" s="11">
        <f>G275+H275</f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f>F275-I275-J275</f>
        <v>0</v>
      </c>
    </row>
    <row r="276" spans="1:11" s="6" customFormat="1" ht="22.5" x14ac:dyDescent="0.25">
      <c r="A276" s="10" t="s">
        <v>771</v>
      </c>
      <c r="B276" s="10" t="s">
        <v>639</v>
      </c>
      <c r="C276" s="10" t="s">
        <v>772</v>
      </c>
      <c r="D276" s="11">
        <v>0</v>
      </c>
      <c r="E276" s="11">
        <v>0</v>
      </c>
      <c r="F276" s="11">
        <f>G276+H276</f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f>F276-I276-J276</f>
        <v>0</v>
      </c>
    </row>
    <row r="277" spans="1:11" s="6" customFormat="1" x14ac:dyDescent="0.25">
      <c r="A277" s="10" t="s">
        <v>773</v>
      </c>
      <c r="B277" s="10" t="s">
        <v>642</v>
      </c>
      <c r="C277" s="10" t="s">
        <v>774</v>
      </c>
      <c r="D277" s="11">
        <v>0</v>
      </c>
      <c r="E277" s="11">
        <v>0</v>
      </c>
      <c r="F277" s="11">
        <f>G277+H277</f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f>F277-I277-J277</f>
        <v>0</v>
      </c>
    </row>
    <row r="278" spans="1:11" s="6" customFormat="1" x14ac:dyDescent="0.25">
      <c r="A278" s="10" t="s">
        <v>775</v>
      </c>
      <c r="B278" s="10" t="s">
        <v>645</v>
      </c>
      <c r="C278" s="10" t="s">
        <v>776</v>
      </c>
      <c r="D278" s="11">
        <v>0</v>
      </c>
      <c r="E278" s="11">
        <v>0</v>
      </c>
      <c r="F278" s="11">
        <f>G278+H278</f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f>F278-I278-J278</f>
        <v>0</v>
      </c>
    </row>
    <row r="279" spans="1:11" s="6" customFormat="1" ht="43.5" x14ac:dyDescent="0.25">
      <c r="A279" s="10" t="s">
        <v>777</v>
      </c>
      <c r="B279" s="10" t="s">
        <v>778</v>
      </c>
      <c r="C279" s="10" t="s">
        <v>779</v>
      </c>
      <c r="D279" s="11">
        <f>D280+D281+D282+D283</f>
        <v>0</v>
      </c>
      <c r="E279" s="11">
        <f>E280+E281+E282+E283</f>
        <v>0</v>
      </c>
      <c r="F279" s="11">
        <f>G279+H279</f>
        <v>0</v>
      </c>
      <c r="G279" s="11">
        <f>G280+G281+G282+G283</f>
        <v>0</v>
      </c>
      <c r="H279" s="11">
        <f>H280+H281+H282+H283</f>
        <v>0</v>
      </c>
      <c r="I279" s="11">
        <f>I280+I281+I282+I283</f>
        <v>0</v>
      </c>
      <c r="J279" s="11">
        <f>J280+J281+J282+J283</f>
        <v>0</v>
      </c>
      <c r="K279" s="11">
        <f>F279-I279-J279</f>
        <v>0</v>
      </c>
    </row>
    <row r="280" spans="1:11" s="6" customFormat="1" ht="22.5" x14ac:dyDescent="0.25">
      <c r="A280" s="10" t="s">
        <v>780</v>
      </c>
      <c r="B280" s="10" t="s">
        <v>636</v>
      </c>
      <c r="C280" s="10" t="s">
        <v>781</v>
      </c>
      <c r="D280" s="11">
        <v>0</v>
      </c>
      <c r="E280" s="11">
        <v>0</v>
      </c>
      <c r="F280" s="11">
        <f>G280+H280</f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f>F280-I280-J280</f>
        <v>0</v>
      </c>
    </row>
    <row r="281" spans="1:11" s="6" customFormat="1" ht="22.5" x14ac:dyDescent="0.25">
      <c r="A281" s="10" t="s">
        <v>782</v>
      </c>
      <c r="B281" s="10" t="s">
        <v>639</v>
      </c>
      <c r="C281" s="10" t="s">
        <v>783</v>
      </c>
      <c r="D281" s="11">
        <v>0</v>
      </c>
      <c r="E281" s="11">
        <v>0</v>
      </c>
      <c r="F281" s="11">
        <f>G281+H281</f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f>F281-I281-J281</f>
        <v>0</v>
      </c>
    </row>
    <row r="282" spans="1:11" s="6" customFormat="1" x14ac:dyDescent="0.25">
      <c r="A282" s="10" t="s">
        <v>784</v>
      </c>
      <c r="B282" s="10" t="s">
        <v>642</v>
      </c>
      <c r="C282" s="10" t="s">
        <v>785</v>
      </c>
      <c r="D282" s="11">
        <v>0</v>
      </c>
      <c r="E282" s="11">
        <v>0</v>
      </c>
      <c r="F282" s="11">
        <f>G282+H282</f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f>F282-I282-J282</f>
        <v>0</v>
      </c>
    </row>
    <row r="283" spans="1:11" s="6" customFormat="1" x14ac:dyDescent="0.25">
      <c r="A283" s="10" t="s">
        <v>786</v>
      </c>
      <c r="B283" s="10" t="s">
        <v>645</v>
      </c>
      <c r="C283" s="10" t="s">
        <v>787</v>
      </c>
      <c r="D283" s="11">
        <v>0</v>
      </c>
      <c r="E283" s="11">
        <v>0</v>
      </c>
      <c r="F283" s="11">
        <f>G283+H283</f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f>F283-I283-J283</f>
        <v>0</v>
      </c>
    </row>
    <row r="284" spans="1:11" s="6" customFormat="1" x14ac:dyDescent="0.25">
      <c r="A284" s="10" t="s">
        <v>788</v>
      </c>
      <c r="B284" s="10" t="s">
        <v>789</v>
      </c>
      <c r="C284" s="10" t="s">
        <v>790</v>
      </c>
      <c r="D284" s="11">
        <f>D285+D286</f>
        <v>0</v>
      </c>
      <c r="E284" s="11">
        <f>E285+E286</f>
        <v>0</v>
      </c>
      <c r="F284" s="11">
        <f>G284+H284</f>
        <v>0</v>
      </c>
      <c r="G284" s="11">
        <f>G285+G286</f>
        <v>0</v>
      </c>
      <c r="H284" s="11">
        <f>H285+H286</f>
        <v>0</v>
      </c>
      <c r="I284" s="11">
        <f>I285+I286</f>
        <v>0</v>
      </c>
      <c r="J284" s="11">
        <f>J285+J286</f>
        <v>0</v>
      </c>
      <c r="K284" s="11">
        <f>F284-I284-J284</f>
        <v>0</v>
      </c>
    </row>
    <row r="285" spans="1:11" s="6" customFormat="1" ht="33" x14ac:dyDescent="0.25">
      <c r="A285" s="10" t="s">
        <v>791</v>
      </c>
      <c r="B285" s="10" t="s">
        <v>792</v>
      </c>
      <c r="C285" s="10" t="s">
        <v>793</v>
      </c>
      <c r="D285" s="11">
        <v>0</v>
      </c>
      <c r="E285" s="11">
        <v>0</v>
      </c>
      <c r="F285" s="11">
        <f>G285+H285</f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f>F285-I285-J285</f>
        <v>0</v>
      </c>
    </row>
    <row r="286" spans="1:11" s="6" customFormat="1" ht="33" x14ac:dyDescent="0.25">
      <c r="A286" s="10" t="s">
        <v>794</v>
      </c>
      <c r="B286" s="10" t="s">
        <v>795</v>
      </c>
      <c r="C286" s="10" t="s">
        <v>796</v>
      </c>
      <c r="D286" s="11">
        <v>0</v>
      </c>
      <c r="E286" s="11">
        <v>0</v>
      </c>
      <c r="F286" s="11">
        <f>G286+H286</f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f>F286-I286-J286</f>
        <v>0</v>
      </c>
    </row>
    <row r="287" spans="1:11" s="6" customFormat="1" x14ac:dyDescent="0.25">
      <c r="A287" s="10" t="s">
        <v>797</v>
      </c>
      <c r="B287" s="10" t="s">
        <v>798</v>
      </c>
      <c r="C287" s="10" t="s">
        <v>799</v>
      </c>
      <c r="D287" s="11">
        <f>D288</f>
        <v>0</v>
      </c>
      <c r="E287" s="11">
        <f>E288</f>
        <v>0</v>
      </c>
      <c r="F287" s="11">
        <f>G287+H287</f>
        <v>0</v>
      </c>
      <c r="G287" s="11">
        <f>G288</f>
        <v>0</v>
      </c>
      <c r="H287" s="11">
        <f>H288</f>
        <v>0</v>
      </c>
      <c r="I287" s="11">
        <f>I288</f>
        <v>0</v>
      </c>
      <c r="J287" s="11">
        <f>J288</f>
        <v>0</v>
      </c>
      <c r="K287" s="11">
        <f>F287-I287-J287</f>
        <v>0</v>
      </c>
    </row>
    <row r="288" spans="1:11" s="6" customFormat="1" ht="22.5" x14ac:dyDescent="0.25">
      <c r="A288" s="10" t="s">
        <v>800</v>
      </c>
      <c r="B288" s="10" t="s">
        <v>801</v>
      </c>
      <c r="C288" s="10" t="s">
        <v>802</v>
      </c>
      <c r="D288" s="11">
        <v>0</v>
      </c>
      <c r="E288" s="11">
        <v>0</v>
      </c>
      <c r="F288" s="11">
        <f>G288+H288</f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f>F288-I288-J288</f>
        <v>0</v>
      </c>
    </row>
    <row r="289" spans="1:11" s="6" customFormat="1" ht="33" x14ac:dyDescent="0.25">
      <c r="A289" s="10" t="s">
        <v>803</v>
      </c>
      <c r="B289" s="10" t="s">
        <v>804</v>
      </c>
      <c r="C289" s="10" t="s">
        <v>805</v>
      </c>
      <c r="D289" s="11">
        <f>D290+D294+D298+D302+D306+D310+D314+D318+D321</f>
        <v>0</v>
      </c>
      <c r="E289" s="11">
        <f>E290+E294+E298+E302+E306+E310+E314+E318+E321</f>
        <v>0</v>
      </c>
      <c r="F289" s="11">
        <f>G289+H289</f>
        <v>0</v>
      </c>
      <c r="G289" s="11">
        <f>G290+G294+G298+G302+G306+G310+G314+G318+G321</f>
        <v>0</v>
      </c>
      <c r="H289" s="11">
        <f>H290+H294+H298+H302+H306+H310+H314+H318+H321</f>
        <v>0</v>
      </c>
      <c r="I289" s="11">
        <f>I290+I294+I298+I302+I306+I310+I314+I318+I321</f>
        <v>0</v>
      </c>
      <c r="J289" s="11">
        <f>J290+J294+J298+J302+J306+J310+J314+J318+J321</f>
        <v>0</v>
      </c>
      <c r="K289" s="11">
        <f>F289-I289-J289</f>
        <v>0</v>
      </c>
    </row>
    <row r="290" spans="1:11" s="6" customFormat="1" ht="22.5" x14ac:dyDescent="0.25">
      <c r="A290" s="10" t="s">
        <v>806</v>
      </c>
      <c r="B290" s="10" t="s">
        <v>807</v>
      </c>
      <c r="C290" s="10" t="s">
        <v>808</v>
      </c>
      <c r="D290" s="11">
        <f>D291+D292+D293</f>
        <v>0</v>
      </c>
      <c r="E290" s="11">
        <f>E291+E292+E293</f>
        <v>0</v>
      </c>
      <c r="F290" s="11">
        <f>G290+H290</f>
        <v>0</v>
      </c>
      <c r="G290" s="11">
        <f>G291+G292+G293</f>
        <v>0</v>
      </c>
      <c r="H290" s="11">
        <f>H291+H292+H293</f>
        <v>0</v>
      </c>
      <c r="I290" s="11">
        <f>I291+I292+I293</f>
        <v>0</v>
      </c>
      <c r="J290" s="11">
        <f>J291+J292+J293</f>
        <v>0</v>
      </c>
      <c r="K290" s="11">
        <f>F290-I290-J290</f>
        <v>0</v>
      </c>
    </row>
    <row r="291" spans="1:11" s="6" customFormat="1" ht="22.5" x14ac:dyDescent="0.25">
      <c r="A291" s="10" t="s">
        <v>809</v>
      </c>
      <c r="B291" s="10" t="s">
        <v>810</v>
      </c>
      <c r="C291" s="10" t="s">
        <v>811</v>
      </c>
      <c r="D291" s="11">
        <v>0</v>
      </c>
      <c r="E291" s="11">
        <v>0</v>
      </c>
      <c r="F291" s="11">
        <f>G291+H291</f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f>F291-I291-J291</f>
        <v>0</v>
      </c>
    </row>
    <row r="292" spans="1:11" s="6" customFormat="1" ht="22.5" x14ac:dyDescent="0.25">
      <c r="A292" s="10" t="s">
        <v>812</v>
      </c>
      <c r="B292" s="10" t="s">
        <v>813</v>
      </c>
      <c r="C292" s="10" t="s">
        <v>814</v>
      </c>
      <c r="D292" s="11">
        <v>0</v>
      </c>
      <c r="E292" s="11">
        <v>0</v>
      </c>
      <c r="F292" s="11">
        <f>G292+H292</f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f>F292-I292-J292</f>
        <v>0</v>
      </c>
    </row>
    <row r="293" spans="1:11" s="6" customFormat="1" x14ac:dyDescent="0.25">
      <c r="A293" s="10" t="s">
        <v>815</v>
      </c>
      <c r="B293" s="10" t="s">
        <v>816</v>
      </c>
      <c r="C293" s="10" t="s">
        <v>817</v>
      </c>
      <c r="D293" s="11">
        <v>0</v>
      </c>
      <c r="E293" s="11">
        <v>0</v>
      </c>
      <c r="F293" s="11">
        <f>G293+H293</f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f>F293-I293-J293</f>
        <v>0</v>
      </c>
    </row>
    <row r="294" spans="1:11" s="6" customFormat="1" x14ac:dyDescent="0.25">
      <c r="A294" s="10" t="s">
        <v>818</v>
      </c>
      <c r="B294" s="10" t="s">
        <v>819</v>
      </c>
      <c r="C294" s="10" t="s">
        <v>820</v>
      </c>
      <c r="D294" s="11">
        <f>D295+D296+D297</f>
        <v>0</v>
      </c>
      <c r="E294" s="11">
        <f>E295+E296+E297</f>
        <v>0</v>
      </c>
      <c r="F294" s="11">
        <f>G294+H294</f>
        <v>0</v>
      </c>
      <c r="G294" s="11">
        <f>G295+G296+G297</f>
        <v>0</v>
      </c>
      <c r="H294" s="11">
        <f>H295+H296+H297</f>
        <v>0</v>
      </c>
      <c r="I294" s="11">
        <f>I295+I296+I297</f>
        <v>0</v>
      </c>
      <c r="J294" s="11">
        <f>J295+J296+J297</f>
        <v>0</v>
      </c>
      <c r="K294" s="11">
        <f>F294-I294-J294</f>
        <v>0</v>
      </c>
    </row>
    <row r="295" spans="1:11" s="6" customFormat="1" ht="22.5" x14ac:dyDescent="0.25">
      <c r="A295" s="10" t="s">
        <v>821</v>
      </c>
      <c r="B295" s="10" t="s">
        <v>810</v>
      </c>
      <c r="C295" s="10" t="s">
        <v>822</v>
      </c>
      <c r="D295" s="11">
        <v>0</v>
      </c>
      <c r="E295" s="11">
        <v>0</v>
      </c>
      <c r="F295" s="11">
        <f>G295+H295</f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f>F295-I295-J295</f>
        <v>0</v>
      </c>
    </row>
    <row r="296" spans="1:11" s="6" customFormat="1" ht="22.5" x14ac:dyDescent="0.25">
      <c r="A296" s="10" t="s">
        <v>823</v>
      </c>
      <c r="B296" s="10" t="s">
        <v>813</v>
      </c>
      <c r="C296" s="10" t="s">
        <v>824</v>
      </c>
      <c r="D296" s="11">
        <v>0</v>
      </c>
      <c r="E296" s="11">
        <v>0</v>
      </c>
      <c r="F296" s="11">
        <f>G296+H296</f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f>F296-I296-J296</f>
        <v>0</v>
      </c>
    </row>
    <row r="297" spans="1:11" s="6" customFormat="1" x14ac:dyDescent="0.25">
      <c r="A297" s="10" t="s">
        <v>825</v>
      </c>
      <c r="B297" s="10" t="s">
        <v>816</v>
      </c>
      <c r="C297" s="10" t="s">
        <v>826</v>
      </c>
      <c r="D297" s="11">
        <v>0</v>
      </c>
      <c r="E297" s="11">
        <v>0</v>
      </c>
      <c r="F297" s="11">
        <f>G297+H297</f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f>F297-I297-J297</f>
        <v>0</v>
      </c>
    </row>
    <row r="298" spans="1:11" s="6" customFormat="1" x14ac:dyDescent="0.25">
      <c r="A298" s="10" t="s">
        <v>827</v>
      </c>
      <c r="B298" s="10" t="s">
        <v>828</v>
      </c>
      <c r="C298" s="10" t="s">
        <v>829</v>
      </c>
      <c r="D298" s="11">
        <f>D299+D300+D301</f>
        <v>0</v>
      </c>
      <c r="E298" s="11">
        <f>E299+E300+E301</f>
        <v>0</v>
      </c>
      <c r="F298" s="11">
        <f>G298+H298</f>
        <v>0</v>
      </c>
      <c r="G298" s="11">
        <f>G299+G300+G301</f>
        <v>0</v>
      </c>
      <c r="H298" s="11">
        <f>H299+H300+H301</f>
        <v>0</v>
      </c>
      <c r="I298" s="11">
        <f>I299+I300+I301</f>
        <v>0</v>
      </c>
      <c r="J298" s="11">
        <f>J299+J300+J301</f>
        <v>0</v>
      </c>
      <c r="K298" s="11">
        <f>F298-I298-J298</f>
        <v>0</v>
      </c>
    </row>
    <row r="299" spans="1:11" s="6" customFormat="1" ht="22.5" x14ac:dyDescent="0.25">
      <c r="A299" s="10" t="s">
        <v>830</v>
      </c>
      <c r="B299" s="10" t="s">
        <v>810</v>
      </c>
      <c r="C299" s="10" t="s">
        <v>831</v>
      </c>
      <c r="D299" s="11">
        <v>0</v>
      </c>
      <c r="E299" s="11">
        <v>0</v>
      </c>
      <c r="F299" s="11">
        <f>G299+H299</f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f>F299-I299-J299</f>
        <v>0</v>
      </c>
    </row>
    <row r="300" spans="1:11" s="6" customFormat="1" ht="22.5" x14ac:dyDescent="0.25">
      <c r="A300" s="10" t="s">
        <v>832</v>
      </c>
      <c r="B300" s="10" t="s">
        <v>813</v>
      </c>
      <c r="C300" s="10" t="s">
        <v>833</v>
      </c>
      <c r="D300" s="11">
        <v>0</v>
      </c>
      <c r="E300" s="11">
        <v>0</v>
      </c>
      <c r="F300" s="11">
        <f>G300+H300</f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f>F300-I300-J300</f>
        <v>0</v>
      </c>
    </row>
    <row r="301" spans="1:11" s="6" customFormat="1" x14ac:dyDescent="0.25">
      <c r="A301" s="10" t="s">
        <v>834</v>
      </c>
      <c r="B301" s="10" t="s">
        <v>816</v>
      </c>
      <c r="C301" s="10" t="s">
        <v>835</v>
      </c>
      <c r="D301" s="11">
        <v>0</v>
      </c>
      <c r="E301" s="11">
        <v>0</v>
      </c>
      <c r="F301" s="11">
        <f>G301+H301</f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f>F301-I301-J301</f>
        <v>0</v>
      </c>
    </row>
    <row r="302" spans="1:11" s="6" customFormat="1" ht="33" x14ac:dyDescent="0.25">
      <c r="A302" s="10" t="s">
        <v>836</v>
      </c>
      <c r="B302" s="10" t="s">
        <v>837</v>
      </c>
      <c r="C302" s="10" t="s">
        <v>838</v>
      </c>
      <c r="D302" s="11">
        <f>D303+D304+D305</f>
        <v>0</v>
      </c>
      <c r="E302" s="11">
        <f>E303+E304+E305</f>
        <v>0</v>
      </c>
      <c r="F302" s="11">
        <f>G302+H302</f>
        <v>0</v>
      </c>
      <c r="G302" s="11">
        <f>G303+G304+G305</f>
        <v>0</v>
      </c>
      <c r="H302" s="11">
        <f>H303+H304+H305</f>
        <v>0</v>
      </c>
      <c r="I302" s="11">
        <f>I303+I304+I305</f>
        <v>0</v>
      </c>
      <c r="J302" s="11">
        <f>J303+J304+J305</f>
        <v>0</v>
      </c>
      <c r="K302" s="11">
        <f>F302-I302-J302</f>
        <v>0</v>
      </c>
    </row>
    <row r="303" spans="1:11" s="6" customFormat="1" ht="22.5" x14ac:dyDescent="0.25">
      <c r="A303" s="10" t="s">
        <v>839</v>
      </c>
      <c r="B303" s="10" t="s">
        <v>840</v>
      </c>
      <c r="C303" s="10" t="s">
        <v>841</v>
      </c>
      <c r="D303" s="11">
        <v>0</v>
      </c>
      <c r="E303" s="11">
        <v>0</v>
      </c>
      <c r="F303" s="11">
        <f>G303+H303</f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f>F303-I303-J303</f>
        <v>0</v>
      </c>
    </row>
    <row r="304" spans="1:11" s="6" customFormat="1" ht="22.5" x14ac:dyDescent="0.25">
      <c r="A304" s="10" t="s">
        <v>842</v>
      </c>
      <c r="B304" s="10" t="s">
        <v>813</v>
      </c>
      <c r="C304" s="10" t="s">
        <v>843</v>
      </c>
      <c r="D304" s="11">
        <v>0</v>
      </c>
      <c r="E304" s="11">
        <v>0</v>
      </c>
      <c r="F304" s="11">
        <f>G304+H304</f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f>F304-I304-J304</f>
        <v>0</v>
      </c>
    </row>
    <row r="305" spans="1:11" s="6" customFormat="1" x14ac:dyDescent="0.25">
      <c r="A305" s="10" t="s">
        <v>844</v>
      </c>
      <c r="B305" s="10" t="s">
        <v>816</v>
      </c>
      <c r="C305" s="10" t="s">
        <v>845</v>
      </c>
      <c r="D305" s="11">
        <v>0</v>
      </c>
      <c r="E305" s="11">
        <v>0</v>
      </c>
      <c r="F305" s="11">
        <f>G305+H305</f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f>F305-I305-J305</f>
        <v>0</v>
      </c>
    </row>
    <row r="306" spans="1:11" s="6" customFormat="1" ht="33" x14ac:dyDescent="0.25">
      <c r="A306" s="10" t="s">
        <v>846</v>
      </c>
      <c r="B306" s="10" t="s">
        <v>847</v>
      </c>
      <c r="C306" s="10" t="s">
        <v>848</v>
      </c>
      <c r="D306" s="11">
        <f>D307+D308+D309</f>
        <v>0</v>
      </c>
      <c r="E306" s="11">
        <f>E307+E308+E309</f>
        <v>0</v>
      </c>
      <c r="F306" s="11">
        <f>G306+H306</f>
        <v>0</v>
      </c>
      <c r="G306" s="11">
        <f>G307+G308+G309</f>
        <v>0</v>
      </c>
      <c r="H306" s="11">
        <f>H307+H308+H309</f>
        <v>0</v>
      </c>
      <c r="I306" s="11">
        <f>I307+I308+I309</f>
        <v>0</v>
      </c>
      <c r="J306" s="11">
        <f>J307+J308+J309</f>
        <v>0</v>
      </c>
      <c r="K306" s="11">
        <f>F306-I306-J306</f>
        <v>0</v>
      </c>
    </row>
    <row r="307" spans="1:11" s="6" customFormat="1" ht="22.5" x14ac:dyDescent="0.25">
      <c r="A307" s="10" t="s">
        <v>849</v>
      </c>
      <c r="B307" s="10" t="s">
        <v>840</v>
      </c>
      <c r="C307" s="10" t="s">
        <v>850</v>
      </c>
      <c r="D307" s="11">
        <v>0</v>
      </c>
      <c r="E307" s="11">
        <v>0</v>
      </c>
      <c r="F307" s="11">
        <f>G307+H307</f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f>F307-I307-J307</f>
        <v>0</v>
      </c>
    </row>
    <row r="308" spans="1:11" s="6" customFormat="1" ht="22.5" x14ac:dyDescent="0.25">
      <c r="A308" s="10" t="s">
        <v>851</v>
      </c>
      <c r="B308" s="10" t="s">
        <v>813</v>
      </c>
      <c r="C308" s="10" t="s">
        <v>852</v>
      </c>
      <c r="D308" s="11">
        <v>0</v>
      </c>
      <c r="E308" s="11">
        <v>0</v>
      </c>
      <c r="F308" s="11">
        <f>G308+H308</f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f>F308-I308-J308</f>
        <v>0</v>
      </c>
    </row>
    <row r="309" spans="1:11" s="6" customFormat="1" x14ac:dyDescent="0.25">
      <c r="A309" s="10" t="s">
        <v>853</v>
      </c>
      <c r="B309" s="10" t="s">
        <v>816</v>
      </c>
      <c r="C309" s="10" t="s">
        <v>854</v>
      </c>
      <c r="D309" s="11">
        <v>0</v>
      </c>
      <c r="E309" s="11">
        <v>0</v>
      </c>
      <c r="F309" s="11">
        <f>G309+H309</f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f>F309-I309-J309</f>
        <v>0</v>
      </c>
    </row>
    <row r="310" spans="1:11" s="6" customFormat="1" ht="22.5" x14ac:dyDescent="0.25">
      <c r="A310" s="10" t="s">
        <v>855</v>
      </c>
      <c r="B310" s="10" t="s">
        <v>856</v>
      </c>
      <c r="C310" s="10" t="s">
        <v>857</v>
      </c>
      <c r="D310" s="11">
        <f>D311+D312+D313</f>
        <v>0</v>
      </c>
      <c r="E310" s="11">
        <f>E311+E312+E313</f>
        <v>0</v>
      </c>
      <c r="F310" s="11">
        <f>G310+H310</f>
        <v>0</v>
      </c>
      <c r="G310" s="11">
        <f>G311+G312+G313</f>
        <v>0</v>
      </c>
      <c r="H310" s="11">
        <f>H311+H312+H313</f>
        <v>0</v>
      </c>
      <c r="I310" s="11">
        <f>I311+I312+I313</f>
        <v>0</v>
      </c>
      <c r="J310" s="11">
        <f>J311+J312+J313</f>
        <v>0</v>
      </c>
      <c r="K310" s="11">
        <f>F310-I310-J310</f>
        <v>0</v>
      </c>
    </row>
    <row r="311" spans="1:11" s="6" customFormat="1" ht="22.5" x14ac:dyDescent="0.25">
      <c r="A311" s="10" t="s">
        <v>858</v>
      </c>
      <c r="B311" s="10" t="s">
        <v>810</v>
      </c>
      <c r="C311" s="10" t="s">
        <v>859</v>
      </c>
      <c r="D311" s="11">
        <v>0</v>
      </c>
      <c r="E311" s="11">
        <v>0</v>
      </c>
      <c r="F311" s="11">
        <f>G311+H311</f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f>F311-I311-J311</f>
        <v>0</v>
      </c>
    </row>
    <row r="312" spans="1:11" s="6" customFormat="1" ht="22.5" x14ac:dyDescent="0.25">
      <c r="A312" s="10" t="s">
        <v>860</v>
      </c>
      <c r="B312" s="10" t="s">
        <v>813</v>
      </c>
      <c r="C312" s="10" t="s">
        <v>861</v>
      </c>
      <c r="D312" s="11">
        <v>0</v>
      </c>
      <c r="E312" s="11">
        <v>0</v>
      </c>
      <c r="F312" s="11">
        <f>G312+H312</f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f>F312-I312-J312</f>
        <v>0</v>
      </c>
    </row>
    <row r="313" spans="1:11" s="6" customFormat="1" x14ac:dyDescent="0.25">
      <c r="A313" s="10" t="s">
        <v>862</v>
      </c>
      <c r="B313" s="10" t="s">
        <v>816</v>
      </c>
      <c r="C313" s="10" t="s">
        <v>863</v>
      </c>
      <c r="D313" s="11">
        <v>0</v>
      </c>
      <c r="E313" s="11">
        <v>0</v>
      </c>
      <c r="F313" s="11">
        <f>G313+H313</f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f>F313-I313-J313</f>
        <v>0</v>
      </c>
    </row>
    <row r="314" spans="1:11" s="6" customFormat="1" x14ac:dyDescent="0.25">
      <c r="A314" s="10" t="s">
        <v>864</v>
      </c>
      <c r="B314" s="10" t="s">
        <v>865</v>
      </c>
      <c r="C314" s="10" t="s">
        <v>866</v>
      </c>
      <c r="D314" s="11">
        <f>D315+D316+D317</f>
        <v>0</v>
      </c>
      <c r="E314" s="11">
        <f>E315+E316+E317</f>
        <v>0</v>
      </c>
      <c r="F314" s="11">
        <f>G314+H314</f>
        <v>0</v>
      </c>
      <c r="G314" s="11">
        <f>G315+G316+G317</f>
        <v>0</v>
      </c>
      <c r="H314" s="11">
        <f>H315+H316+H317</f>
        <v>0</v>
      </c>
      <c r="I314" s="11">
        <f>I315+I316+I317</f>
        <v>0</v>
      </c>
      <c r="J314" s="11">
        <f>J315+J316+J317</f>
        <v>0</v>
      </c>
      <c r="K314" s="11">
        <f>F314-I314-J314</f>
        <v>0</v>
      </c>
    </row>
    <row r="315" spans="1:11" s="6" customFormat="1" ht="22.5" x14ac:dyDescent="0.25">
      <c r="A315" s="10" t="s">
        <v>867</v>
      </c>
      <c r="B315" s="10" t="s">
        <v>810</v>
      </c>
      <c r="C315" s="10" t="s">
        <v>868</v>
      </c>
      <c r="D315" s="11">
        <v>0</v>
      </c>
      <c r="E315" s="11">
        <v>0</v>
      </c>
      <c r="F315" s="11">
        <f>G315+H315</f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f>F315-I315-J315</f>
        <v>0</v>
      </c>
    </row>
    <row r="316" spans="1:11" s="6" customFormat="1" ht="22.5" x14ac:dyDescent="0.25">
      <c r="A316" s="10" t="s">
        <v>869</v>
      </c>
      <c r="B316" s="10" t="s">
        <v>813</v>
      </c>
      <c r="C316" s="10" t="s">
        <v>870</v>
      </c>
      <c r="D316" s="11">
        <v>0</v>
      </c>
      <c r="E316" s="11">
        <v>0</v>
      </c>
      <c r="F316" s="11">
        <f>G316+H316</f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f>F316-I316-J316</f>
        <v>0</v>
      </c>
    </row>
    <row r="317" spans="1:11" s="6" customFormat="1" x14ac:dyDescent="0.25">
      <c r="A317" s="10" t="s">
        <v>871</v>
      </c>
      <c r="B317" s="10" t="s">
        <v>816</v>
      </c>
      <c r="C317" s="10" t="s">
        <v>872</v>
      </c>
      <c r="D317" s="11">
        <v>0</v>
      </c>
      <c r="E317" s="11">
        <v>0</v>
      </c>
      <c r="F317" s="11">
        <f>G317+H317</f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f>F317-I317-J317</f>
        <v>0</v>
      </c>
    </row>
    <row r="318" spans="1:11" s="6" customFormat="1" ht="22.5" x14ac:dyDescent="0.25">
      <c r="A318" s="10" t="s">
        <v>873</v>
      </c>
      <c r="B318" s="10" t="s">
        <v>874</v>
      </c>
      <c r="C318" s="10" t="s">
        <v>875</v>
      </c>
      <c r="D318" s="11">
        <f>D319+D320</f>
        <v>0</v>
      </c>
      <c r="E318" s="11">
        <f>E319+E320</f>
        <v>0</v>
      </c>
      <c r="F318" s="11">
        <f>G318+H318</f>
        <v>0</v>
      </c>
      <c r="G318" s="11">
        <f>G319+G320</f>
        <v>0</v>
      </c>
      <c r="H318" s="11">
        <f>H319+H320</f>
        <v>0</v>
      </c>
      <c r="I318" s="11">
        <f>I319+I320</f>
        <v>0</v>
      </c>
      <c r="J318" s="11">
        <f>J319+J320</f>
        <v>0</v>
      </c>
      <c r="K318" s="11">
        <f>F318-I318-J318</f>
        <v>0</v>
      </c>
    </row>
    <row r="319" spans="1:11" s="6" customFormat="1" ht="22.5" x14ac:dyDescent="0.25">
      <c r="A319" s="10" t="s">
        <v>876</v>
      </c>
      <c r="B319" s="10" t="s">
        <v>810</v>
      </c>
      <c r="C319" s="10" t="s">
        <v>877</v>
      </c>
      <c r="D319" s="11">
        <v>0</v>
      </c>
      <c r="E319" s="11">
        <v>0</v>
      </c>
      <c r="F319" s="11">
        <f>G319+H319</f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f>F319-I319-J319</f>
        <v>0</v>
      </c>
    </row>
    <row r="320" spans="1:11" s="6" customFormat="1" ht="22.5" x14ac:dyDescent="0.25">
      <c r="A320" s="10" t="s">
        <v>878</v>
      </c>
      <c r="B320" s="10" t="s">
        <v>813</v>
      </c>
      <c r="C320" s="10" t="s">
        <v>879</v>
      </c>
      <c r="D320" s="11">
        <v>0</v>
      </c>
      <c r="E320" s="11">
        <v>0</v>
      </c>
      <c r="F320" s="11">
        <f>G320+H320</f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f>F320-I320-J320</f>
        <v>0</v>
      </c>
    </row>
    <row r="321" spans="1:12" s="6" customFormat="1" ht="22.5" x14ac:dyDescent="0.25">
      <c r="A321" s="10" t="s">
        <v>880</v>
      </c>
      <c r="B321" s="10" t="s">
        <v>881</v>
      </c>
      <c r="C321" s="10" t="s">
        <v>882</v>
      </c>
      <c r="D321" s="11">
        <f>D322</f>
        <v>0</v>
      </c>
      <c r="E321" s="11">
        <f>E322</f>
        <v>0</v>
      </c>
      <c r="F321" s="11">
        <f>G321+H321</f>
        <v>0</v>
      </c>
      <c r="G321" s="11">
        <f>G322</f>
        <v>0</v>
      </c>
      <c r="H321" s="11">
        <f>H322</f>
        <v>0</v>
      </c>
      <c r="I321" s="11">
        <f>I322</f>
        <v>0</v>
      </c>
      <c r="J321" s="11">
        <f>J322</f>
        <v>0</v>
      </c>
      <c r="K321" s="11">
        <f>F321-I321-J321</f>
        <v>0</v>
      </c>
    </row>
    <row r="322" spans="1:12" s="6" customFormat="1" ht="33" x14ac:dyDescent="0.25">
      <c r="A322" s="10" t="s">
        <v>883</v>
      </c>
      <c r="B322" s="10" t="s">
        <v>884</v>
      </c>
      <c r="C322" s="10" t="s">
        <v>885</v>
      </c>
      <c r="D322" s="11">
        <v>0</v>
      </c>
      <c r="E322" s="11">
        <v>0</v>
      </c>
      <c r="F322" s="11">
        <f>G322+H322</f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f>F322-I322-J322</f>
        <v>0</v>
      </c>
    </row>
    <row r="323" spans="1:12" s="6" customFormat="1" x14ac:dyDescent="0.25">
      <c r="A323" s="8"/>
      <c r="B323" s="8"/>
      <c r="C323" s="8"/>
      <c r="D323" s="9"/>
      <c r="E323" s="9"/>
      <c r="F323" s="9"/>
      <c r="G323" s="9"/>
      <c r="H323" s="9"/>
      <c r="I323" s="9"/>
      <c r="J323" s="9"/>
      <c r="K323" s="9"/>
    </row>
    <row r="324" spans="1:12" x14ac:dyDescent="0.25">
      <c r="A324" s="13" t="s">
        <v>886</v>
      </c>
      <c r="B324" s="13"/>
      <c r="C324" s="13"/>
      <c r="D324" s="13"/>
      <c r="E324" s="13" t="s">
        <v>888</v>
      </c>
      <c r="F324" s="13"/>
      <c r="G324" s="13"/>
      <c r="H324" s="13"/>
      <c r="I324" s="13" t="s">
        <v>888</v>
      </c>
      <c r="J324" s="13"/>
      <c r="K324" s="13"/>
      <c r="L324" s="13"/>
    </row>
    <row r="325" spans="1:12" x14ac:dyDescent="0.25">
      <c r="A325" s="3" t="s">
        <v>887</v>
      </c>
      <c r="B325" s="3"/>
      <c r="C325" s="3"/>
      <c r="D325" s="3"/>
      <c r="E325" s="3"/>
      <c r="F325" s="3"/>
      <c r="G325" s="3"/>
      <c r="H325" s="3"/>
      <c r="I325" s="3" t="s">
        <v>889</v>
      </c>
      <c r="J325" s="3"/>
      <c r="K325" s="3"/>
      <c r="L325" s="3"/>
    </row>
    <row r="647" spans="1:20" x14ac:dyDescent="0.25">
      <c r="A647" s="12"/>
      <c r="B647" s="12"/>
      <c r="C647" s="12"/>
      <c r="D647" s="12"/>
      <c r="I647" s="12"/>
      <c r="J647" s="12"/>
      <c r="K647" s="12"/>
      <c r="L647" s="12"/>
      <c r="Q647" s="12"/>
      <c r="R647" s="12"/>
      <c r="S647" s="12"/>
      <c r="T647" s="12"/>
    </row>
  </sheetData>
  <mergeCells count="24">
    <mergeCell ref="A324:D324"/>
    <mergeCell ref="A325:D325"/>
    <mergeCell ref="E324:H324"/>
    <mergeCell ref="E325:H325"/>
    <mergeCell ref="I324:L324"/>
    <mergeCell ref="I325:L325"/>
    <mergeCell ref="A10:B10"/>
    <mergeCell ref="C7:C9"/>
    <mergeCell ref="D7:E7"/>
    <mergeCell ref="D8:D9"/>
    <mergeCell ref="E8:E9"/>
    <mergeCell ref="F7:H7"/>
    <mergeCell ref="F8:F9"/>
    <mergeCell ref="G8:G9"/>
    <mergeCell ref="H8:H9"/>
    <mergeCell ref="A1:K1"/>
    <mergeCell ref="A2:K2"/>
    <mergeCell ref="A3:K3"/>
    <mergeCell ref="A4:K4"/>
    <mergeCell ref="A5:K5"/>
    <mergeCell ref="A7:B9"/>
    <mergeCell ref="I7:I9"/>
    <mergeCell ref="J7:J9"/>
    <mergeCell ref="K7:K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2018-08-23T07:43:03Z</dcterms:created>
  <dcterms:modified xsi:type="dcterms:W3CDTF">2018-08-23T07:43:10Z</dcterms:modified>
</cp:coreProperties>
</file>