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VASLUI\pt site\BOTESTI\"/>
    </mc:Choice>
  </mc:AlternateContent>
  <bookViews>
    <workbookView xWindow="0" yWindow="0" windowWidth="16335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 s="1"/>
  <c r="D11" i="1" s="1"/>
  <c r="E13" i="1"/>
  <c r="E12" i="1" s="1"/>
  <c r="E11" i="1" s="1"/>
  <c r="F13" i="1"/>
  <c r="F12" i="1" s="1"/>
  <c r="F11" i="1" s="1"/>
  <c r="G13" i="1"/>
  <c r="G12" i="1" s="1"/>
  <c r="G11" i="1" s="1"/>
  <c r="H13" i="1"/>
  <c r="H12" i="1" s="1"/>
  <c r="I13" i="1"/>
  <c r="I12" i="1" s="1"/>
  <c r="I11" i="1" s="1"/>
  <c r="J13" i="1"/>
  <c r="K13" i="1"/>
  <c r="K12" i="1" s="1"/>
  <c r="K11" i="1" s="1"/>
  <c r="J14" i="1"/>
  <c r="D15" i="1"/>
  <c r="E15" i="1"/>
  <c r="F15" i="1"/>
  <c r="G15" i="1"/>
  <c r="H15" i="1"/>
  <c r="J15" i="1" s="1"/>
  <c r="I15" i="1"/>
  <c r="K15" i="1"/>
  <c r="J16" i="1"/>
  <c r="J17" i="1"/>
  <c r="J18" i="1"/>
  <c r="J19" i="1"/>
  <c r="J20" i="1"/>
  <c r="D21" i="1"/>
  <c r="E21" i="1"/>
  <c r="F21" i="1"/>
  <c r="G21" i="1"/>
  <c r="H21" i="1"/>
  <c r="I21" i="1"/>
  <c r="J21" i="1"/>
  <c r="K21" i="1"/>
  <c r="J22" i="1"/>
  <c r="D23" i="1"/>
  <c r="E23" i="1"/>
  <c r="F23" i="1"/>
  <c r="G23" i="1"/>
  <c r="H23" i="1"/>
  <c r="I23" i="1"/>
  <c r="J23" i="1"/>
  <c r="K23" i="1"/>
  <c r="J24" i="1"/>
  <c r="J25" i="1"/>
  <c r="J26" i="1"/>
  <c r="D27" i="1"/>
  <c r="E27" i="1"/>
  <c r="F27" i="1"/>
  <c r="G27" i="1"/>
  <c r="H27" i="1"/>
  <c r="J27" i="1" s="1"/>
  <c r="I27" i="1"/>
  <c r="K27" i="1"/>
  <c r="J28" i="1"/>
  <c r="D30" i="1"/>
  <c r="E30" i="1"/>
  <c r="F30" i="1"/>
  <c r="G30" i="1"/>
  <c r="H30" i="1"/>
  <c r="I30" i="1"/>
  <c r="K30" i="1"/>
  <c r="J31" i="1"/>
  <c r="D33" i="1"/>
  <c r="D32" i="1" s="1"/>
  <c r="E33" i="1"/>
  <c r="E32" i="1" s="1"/>
  <c r="F33" i="1"/>
  <c r="F32" i="1" s="1"/>
  <c r="G33" i="1"/>
  <c r="G32" i="1" s="1"/>
  <c r="H33" i="1"/>
  <c r="H32" i="1" s="1"/>
  <c r="I33" i="1"/>
  <c r="I32" i="1" s="1"/>
  <c r="K33" i="1"/>
  <c r="K32" i="1" s="1"/>
  <c r="J34" i="1"/>
  <c r="J35" i="1"/>
  <c r="J36" i="1"/>
  <c r="D39" i="1"/>
  <c r="D38" i="1" s="1"/>
  <c r="E39" i="1"/>
  <c r="E38" i="1" s="1"/>
  <c r="F39" i="1"/>
  <c r="F38" i="1" s="1"/>
  <c r="F37" i="1" s="1"/>
  <c r="G39" i="1"/>
  <c r="G38" i="1" s="1"/>
  <c r="G37" i="1" s="1"/>
  <c r="H39" i="1"/>
  <c r="H38" i="1" s="1"/>
  <c r="I39" i="1"/>
  <c r="I38" i="1" s="1"/>
  <c r="I37" i="1" s="1"/>
  <c r="J39" i="1"/>
  <c r="K39" i="1"/>
  <c r="K38" i="1" s="1"/>
  <c r="J40" i="1"/>
  <c r="J41" i="1"/>
  <c r="D42" i="1"/>
  <c r="E42" i="1"/>
  <c r="F42" i="1"/>
  <c r="G42" i="1"/>
  <c r="H42" i="1"/>
  <c r="J42" i="1" s="1"/>
  <c r="I42" i="1"/>
  <c r="K42" i="1"/>
  <c r="J43" i="1"/>
  <c r="J44" i="1"/>
  <c r="J45" i="1"/>
  <c r="J46" i="1"/>
  <c r="D47" i="1"/>
  <c r="E47" i="1"/>
  <c r="F47" i="1"/>
  <c r="G47" i="1"/>
  <c r="H47" i="1"/>
  <c r="J47" i="1" s="1"/>
  <c r="I47" i="1"/>
  <c r="K47" i="1"/>
  <c r="J48" i="1"/>
  <c r="D49" i="1"/>
  <c r="E49" i="1"/>
  <c r="F49" i="1"/>
  <c r="G49" i="1"/>
  <c r="H49" i="1"/>
  <c r="I49" i="1"/>
  <c r="J49" i="1"/>
  <c r="K49" i="1"/>
  <c r="J50" i="1"/>
  <c r="J51" i="1"/>
  <c r="D52" i="1"/>
  <c r="E52" i="1"/>
  <c r="F52" i="1"/>
  <c r="G52" i="1"/>
  <c r="H52" i="1"/>
  <c r="I52" i="1"/>
  <c r="J52" i="1"/>
  <c r="K52" i="1"/>
  <c r="J53" i="1"/>
  <c r="J54" i="1"/>
  <c r="H55" i="1"/>
  <c r="J55" i="1" s="1"/>
  <c r="D56" i="1"/>
  <c r="D55" i="1" s="1"/>
  <c r="E56" i="1"/>
  <c r="E55" i="1" s="1"/>
  <c r="F56" i="1"/>
  <c r="F55" i="1" s="1"/>
  <c r="G56" i="1"/>
  <c r="G55" i="1" s="1"/>
  <c r="H56" i="1"/>
  <c r="J56" i="1" s="1"/>
  <c r="I56" i="1"/>
  <c r="I55" i="1" s="1"/>
  <c r="K56" i="1"/>
  <c r="K55" i="1" s="1"/>
  <c r="J57" i="1"/>
  <c r="J58" i="1"/>
  <c r="J59" i="1"/>
  <c r="D60" i="1"/>
  <c r="E60" i="1"/>
  <c r="F60" i="1"/>
  <c r="G60" i="1"/>
  <c r="H60" i="1"/>
  <c r="J60" i="1" s="1"/>
  <c r="I60" i="1"/>
  <c r="K60" i="1"/>
  <c r="J61" i="1"/>
  <c r="D63" i="1"/>
  <c r="D62" i="1" s="1"/>
  <c r="E63" i="1"/>
  <c r="E62" i="1" s="1"/>
  <c r="F63" i="1"/>
  <c r="F62" i="1" s="1"/>
  <c r="G63" i="1"/>
  <c r="G62" i="1" s="1"/>
  <c r="H63" i="1"/>
  <c r="H62" i="1" s="1"/>
  <c r="I63" i="1"/>
  <c r="I62" i="1" s="1"/>
  <c r="K63" i="1"/>
  <c r="K62" i="1" s="1"/>
  <c r="J64" i="1"/>
  <c r="J65" i="1"/>
  <c r="J66" i="1"/>
  <c r="J67" i="1"/>
  <c r="J68" i="1"/>
  <c r="J69" i="1"/>
  <c r="J70" i="1"/>
  <c r="J71" i="1"/>
  <c r="J72" i="1"/>
  <c r="D73" i="1"/>
  <c r="E73" i="1"/>
  <c r="F73" i="1"/>
  <c r="G73" i="1"/>
  <c r="H73" i="1"/>
  <c r="I73" i="1"/>
  <c r="J73" i="1"/>
  <c r="K73" i="1"/>
  <c r="J74" i="1"/>
  <c r="J75" i="1"/>
  <c r="J76" i="1"/>
  <c r="J77" i="1"/>
  <c r="J78" i="1"/>
  <c r="J80" i="1"/>
  <c r="D81" i="1"/>
  <c r="D79" i="1" s="1"/>
  <c r="E81" i="1"/>
  <c r="E79" i="1" s="1"/>
  <c r="F81" i="1"/>
  <c r="G81" i="1"/>
  <c r="G79" i="1" s="1"/>
  <c r="H81" i="1"/>
  <c r="J81" i="1" s="1"/>
  <c r="I81" i="1"/>
  <c r="I79" i="1" s="1"/>
  <c r="K81" i="1"/>
  <c r="K79" i="1" s="1"/>
  <c r="J82" i="1"/>
  <c r="J83" i="1"/>
  <c r="J84" i="1"/>
  <c r="J85" i="1"/>
  <c r="J86" i="1"/>
  <c r="D87" i="1"/>
  <c r="E87" i="1"/>
  <c r="F87" i="1"/>
  <c r="G87" i="1"/>
  <c r="H87" i="1"/>
  <c r="H79" i="1" s="1"/>
  <c r="J79" i="1" s="1"/>
  <c r="I87" i="1"/>
  <c r="K87" i="1"/>
  <c r="J88" i="1"/>
  <c r="J89" i="1"/>
  <c r="D90" i="1"/>
  <c r="E90" i="1"/>
  <c r="F90" i="1"/>
  <c r="F79" i="1" s="1"/>
  <c r="G90" i="1"/>
  <c r="H90" i="1"/>
  <c r="J90" i="1" s="1"/>
  <c r="I90" i="1"/>
  <c r="K90" i="1"/>
  <c r="J91" i="1"/>
  <c r="E93" i="1"/>
  <c r="D94" i="1"/>
  <c r="D93" i="1" s="1"/>
  <c r="E94" i="1"/>
  <c r="F94" i="1"/>
  <c r="F93" i="1" s="1"/>
  <c r="F92" i="1" s="1"/>
  <c r="G94" i="1"/>
  <c r="G93" i="1" s="1"/>
  <c r="G92" i="1" s="1"/>
  <c r="H94" i="1"/>
  <c r="H93" i="1" s="1"/>
  <c r="I94" i="1"/>
  <c r="I93" i="1" s="1"/>
  <c r="I92" i="1" s="1"/>
  <c r="K94" i="1"/>
  <c r="K93" i="1" s="1"/>
  <c r="J95" i="1"/>
  <c r="J96" i="1"/>
  <c r="D97" i="1"/>
  <c r="E97" i="1"/>
  <c r="F97" i="1"/>
  <c r="G97" i="1"/>
  <c r="H97" i="1"/>
  <c r="I97" i="1"/>
  <c r="J97" i="1"/>
  <c r="K97" i="1"/>
  <c r="J98" i="1"/>
  <c r="J99" i="1"/>
  <c r="J100" i="1"/>
  <c r="J101" i="1"/>
  <c r="J102" i="1"/>
  <c r="F103" i="1"/>
  <c r="H103" i="1"/>
  <c r="J103" i="1" s="1"/>
  <c r="J104" i="1"/>
  <c r="D105" i="1"/>
  <c r="D103" i="1" s="1"/>
  <c r="E105" i="1"/>
  <c r="E103" i="1" s="1"/>
  <c r="F105" i="1"/>
  <c r="G105" i="1"/>
  <c r="G103" i="1" s="1"/>
  <c r="H105" i="1"/>
  <c r="J105" i="1" s="1"/>
  <c r="I105" i="1"/>
  <c r="I103" i="1" s="1"/>
  <c r="K105" i="1"/>
  <c r="K103" i="1" s="1"/>
  <c r="J106" i="1"/>
  <c r="J107" i="1"/>
  <c r="J108" i="1"/>
  <c r="J109" i="1"/>
  <c r="D112" i="1"/>
  <c r="D111" i="1" s="1"/>
  <c r="E112" i="1"/>
  <c r="E111" i="1" s="1"/>
  <c r="F112" i="1"/>
  <c r="F111" i="1" s="1"/>
  <c r="G112" i="1"/>
  <c r="G111" i="1" s="1"/>
  <c r="H112" i="1"/>
  <c r="H111" i="1" s="1"/>
  <c r="I112" i="1"/>
  <c r="I111" i="1" s="1"/>
  <c r="K112" i="1"/>
  <c r="K111" i="1" s="1"/>
  <c r="J113" i="1"/>
  <c r="J114" i="1"/>
  <c r="J115" i="1"/>
  <c r="J116" i="1"/>
  <c r="D117" i="1"/>
  <c r="E117" i="1"/>
  <c r="F117" i="1"/>
  <c r="G117" i="1"/>
  <c r="H117" i="1"/>
  <c r="J117" i="1" s="1"/>
  <c r="I117" i="1"/>
  <c r="K117" i="1"/>
  <c r="J118" i="1"/>
  <c r="J119" i="1"/>
  <c r="J120" i="1"/>
  <c r="D122" i="1"/>
  <c r="D121" i="1" s="1"/>
  <c r="E122" i="1"/>
  <c r="E121" i="1" s="1"/>
  <c r="F122" i="1"/>
  <c r="F121" i="1" s="1"/>
  <c r="G122" i="1"/>
  <c r="G121" i="1" s="1"/>
  <c r="H122" i="1"/>
  <c r="H121" i="1" s="1"/>
  <c r="J121" i="1" s="1"/>
  <c r="I122" i="1"/>
  <c r="I121" i="1" s="1"/>
  <c r="J122" i="1"/>
  <c r="K122" i="1"/>
  <c r="K121" i="1" s="1"/>
  <c r="J123" i="1"/>
  <c r="J124" i="1"/>
  <c r="J125" i="1"/>
  <c r="J126" i="1"/>
  <c r="F127" i="1"/>
  <c r="D128" i="1"/>
  <c r="D127" i="1" s="1"/>
  <c r="E128" i="1"/>
  <c r="E127" i="1" s="1"/>
  <c r="F128" i="1"/>
  <c r="G128" i="1"/>
  <c r="G127" i="1" s="1"/>
  <c r="H128" i="1"/>
  <c r="H127" i="1" s="1"/>
  <c r="I128" i="1"/>
  <c r="I127" i="1" s="1"/>
  <c r="J128" i="1"/>
  <c r="K128" i="1"/>
  <c r="K127" i="1" s="1"/>
  <c r="J129" i="1"/>
  <c r="J130" i="1"/>
  <c r="J131" i="1"/>
  <c r="D132" i="1"/>
  <c r="E132" i="1"/>
  <c r="F132" i="1"/>
  <c r="G132" i="1"/>
  <c r="H132" i="1"/>
  <c r="I132" i="1"/>
  <c r="J132" i="1"/>
  <c r="K132" i="1"/>
  <c r="J133" i="1"/>
  <c r="D134" i="1"/>
  <c r="E134" i="1"/>
  <c r="F134" i="1"/>
  <c r="G134" i="1"/>
  <c r="H134" i="1"/>
  <c r="I134" i="1"/>
  <c r="J134" i="1"/>
  <c r="K134" i="1"/>
  <c r="J135" i="1"/>
  <c r="J136" i="1"/>
  <c r="D137" i="1"/>
  <c r="E137" i="1"/>
  <c r="F137" i="1"/>
  <c r="G137" i="1"/>
  <c r="H137" i="1"/>
  <c r="J137" i="1" s="1"/>
  <c r="I137" i="1"/>
  <c r="K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E110" i="1" l="1"/>
  <c r="D110" i="1"/>
  <c r="H92" i="1"/>
  <c r="J92" i="1" s="1"/>
  <c r="J93" i="1"/>
  <c r="H37" i="1"/>
  <c r="J37" i="1" s="1"/>
  <c r="J38" i="1"/>
  <c r="K29" i="1"/>
  <c r="K10" i="1" s="1"/>
  <c r="K110" i="1"/>
  <c r="E37" i="1"/>
  <c r="G29" i="1"/>
  <c r="H11" i="1"/>
  <c r="J12" i="1"/>
  <c r="I29" i="1"/>
  <c r="I10" i="1" s="1"/>
  <c r="J32" i="1"/>
  <c r="H110" i="1"/>
  <c r="J111" i="1"/>
  <c r="D92" i="1"/>
  <c r="J62" i="1"/>
  <c r="D37" i="1"/>
  <c r="F29" i="1"/>
  <c r="F10" i="1" s="1"/>
  <c r="G10" i="1"/>
  <c r="H29" i="1"/>
  <c r="J29" i="1" s="1"/>
  <c r="G110" i="1"/>
  <c r="E92" i="1"/>
  <c r="K37" i="1"/>
  <c r="E29" i="1"/>
  <c r="E10" i="1" s="1"/>
  <c r="J127" i="1"/>
  <c r="I110" i="1"/>
  <c r="F110" i="1"/>
  <c r="K92" i="1"/>
  <c r="D29" i="1"/>
  <c r="D10" i="1" s="1"/>
  <c r="J112" i="1"/>
  <c r="J63" i="1"/>
  <c r="J94" i="1"/>
  <c r="J33" i="1"/>
  <c r="J30" i="1"/>
  <c r="J87" i="1"/>
  <c r="J11" i="1" l="1"/>
  <c r="H10" i="1"/>
  <c r="J10" i="1" s="1"/>
  <c r="J110" i="1"/>
</calcChain>
</file>

<file path=xl/sharedStrings.xml><?xml version="1.0" encoding="utf-8"?>
<sst xmlns="http://schemas.openxmlformats.org/spreadsheetml/2006/main" count="447" uniqueCount="446">
  <si>
    <t>NR................/...........2014</t>
  </si>
  <si>
    <t>Biroul contabilitate</t>
  </si>
  <si>
    <t xml:space="preserve"> Anexa 13</t>
  </si>
  <si>
    <t>Cont de executie - Cheltuieli - Bugetul local</t>
  </si>
  <si>
    <t>Trimestrul: 2, Anul: 2018</t>
  </si>
  <si>
    <t>Denumirea indicatorilor</t>
  </si>
  <si>
    <t>A</t>
  </si>
  <si>
    <t>Cod indicator</t>
  </si>
  <si>
    <t>B</t>
  </si>
  <si>
    <t>Credite de angajament</t>
  </si>
  <si>
    <t>Credite bugetare</t>
  </si>
  <si>
    <t>initiale</t>
  </si>
  <si>
    <t>definitive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</si>
  <si>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</si>
  <si>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</si>
  <si>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</si>
  <si>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</si>
  <si>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</si>
  <si>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</si>
  <si>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</si>
  <si>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</si>
  <si>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</si>
  <si>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</si>
  <si>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</si>
  <si>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</si>
  <si>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</si>
  <si>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</si>
  <si>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</si>
  <si>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</si>
  <si>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</si>
  <si>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</si>
  <si>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</si>
  <si>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</si>
  <si>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</si>
  <si>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</si>
  <si>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</si>
  <si>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</si>
  <si>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</si>
  <si>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</si>
  <si>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</si>
  <si>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8</t>
  </si>
  <si>
    <t>Fond pentru garantarea împrumuturilor externe, contractate/garantate de stat</t>
  </si>
  <si>
    <t>54.02.06</t>
  </si>
  <si>
    <t>9</t>
  </si>
  <si>
    <t>Fond pentru garantarea împrumuturilor externe, contractate/garantate de administraţiile publice locale</t>
  </si>
  <si>
    <t>54.02.07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</si>
  <si>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</si>
  <si>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</si>
  <si>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</si>
  <si>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</si>
  <si>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</si>
  <si>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</si>
  <si>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</si>
  <si>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</si>
  <si>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</si>
  <si>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</si>
  <si>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</si>
  <si>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</si>
  <si>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14</t>
  </si>
  <si>
    <t>Transferuri cu caracter general intre diferite nivele ale administratiei (cod 56.02.06+56.02.07+56.02.09)</t>
  </si>
  <si>
    <t>56.02</t>
  </si>
  <si>
    <t>15</t>
  </si>
  <si>
    <t>Transferuri din bugetele consiliilor judetene pentru finantarea centrelor pentru protectia copilului</t>
  </si>
  <si>
    <t>56.02.06</t>
  </si>
  <si>
    <t>16</t>
  </si>
  <si>
    <t>Transferuri din bugetele locale pentru institutiile de asistenta sociala pentru persoanele cu handicap</t>
  </si>
  <si>
    <t>56.02.07</t>
  </si>
  <si>
    <t>17</t>
  </si>
  <si>
    <t>Transferuri din bugetele locale catre bugetul fondului de asigurari sociale de sanatate</t>
  </si>
  <si>
    <t>56.02.09</t>
  </si>
  <si>
    <t>18</t>
  </si>
  <si>
    <t>Plati efectuate in anii precedenti si recuperate in anul curent (57.02.01)</t>
  </si>
  <si>
    <t>57.02</t>
  </si>
  <si>
    <t>19</t>
  </si>
  <si>
    <t>Plati efectuate in anii precedenti si recuperate in anul curent</t>
  </si>
  <si>
    <t>57.02.01</t>
  </si>
  <si>
    <t>20</t>
  </si>
  <si>
    <t>Partea a II-a APARARE, ORDINE PUBLICA SI SIGURANTA NATIONALA (cod 60.02+61.02)</t>
  </si>
  <si>
    <t>59.02</t>
  </si>
  <si>
    <t>21</t>
  </si>
  <si>
    <t>Aparare (cod 60.02.02)</t>
  </si>
  <si>
    <t>60.02</t>
  </si>
  <si>
    <t>22</t>
  </si>
  <si>
    <t>Aparare nationala</t>
  </si>
  <si>
    <t>60.02.02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</si>
  <si>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</si>
  <si>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</si>
  <si>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</si>
  <si>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</si>
  <si>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</si>
  <si>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</si>
  <si>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</si>
  <si>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</si>
  <si>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</si>
  <si>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</si>
  <si>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</si>
  <si>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</si>
  <si>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27</t>
  </si>
  <si>
    <t>Alte cheltuieli în domeniul ordinii publice si sigurantei nationale</t>
  </si>
  <si>
    <t>61.02.50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</si>
  <si>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</si>
  <si>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</si>
  <si>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</si>
  <si>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</si>
  <si>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</si>
  <si>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</si>
  <si>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</si>
  <si>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</si>
  <si>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</si>
  <si>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</si>
  <si>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</si>
  <si>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</si>
  <si>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32</t>
  </si>
  <si>
    <t>Invatamant primar</t>
  </si>
  <si>
    <t>65.02.03.02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</si>
  <si>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</si>
  <si>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</si>
  <si>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</si>
  <si>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</si>
  <si>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</si>
  <si>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</si>
  <si>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</si>
  <si>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</si>
  <si>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</si>
  <si>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</si>
  <si>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</si>
  <si>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</si>
  <si>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</si>
  <si>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</si>
  <si>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</si>
  <si>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38</t>
  </si>
  <si>
    <t>Invatamant  nedefinibil prin nivel (cod 65.02.07.04)</t>
  </si>
  <si>
    <t>65.02.07</t>
  </si>
  <si>
    <t>39</t>
  </si>
  <si>
    <t>Invatamant special</t>
  </si>
  <si>
    <t>65.02.07.04</t>
  </si>
  <si>
    <t>40</t>
  </si>
  <si>
    <t>Servicii auxiliare pentru educatie (cod 65.02.11.03+65.02.11.30)</t>
  </si>
  <si>
    <t>65.02.11</t>
  </si>
  <si>
    <t>41</t>
  </si>
  <si>
    <t xml:space="preserve">Internate si cantine pentru elevi </t>
  </si>
  <si>
    <t>65.02.11.03</t>
  </si>
  <si>
    <t>42</t>
  </si>
  <si>
    <t>Alte servicii auxiliare</t>
  </si>
  <si>
    <t>65.02.11.30</t>
  </si>
  <si>
    <t>43</t>
  </si>
  <si>
    <t xml:space="preserve">Servicii educationale complementare </t>
  </si>
  <si>
    <t>65.02.12</t>
  </si>
  <si>
    <t>44</t>
  </si>
  <si>
    <t>Scoală după scoală</t>
  </si>
  <si>
    <t>65.02.12.01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</si>
  <si>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</si>
  <si>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</si>
  <si>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</si>
  <si>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</si>
  <si>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</si>
  <si>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</si>
  <si>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</si>
  <si>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</si>
  <si>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</si>
  <si>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</si>
  <si>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</si>
  <si>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</si>
  <si>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49</t>
  </si>
  <si>
    <t>Unitati medico-sociale</t>
  </si>
  <si>
    <t>66.02.06.03</t>
  </si>
  <si>
    <t>50</t>
  </si>
  <si>
    <t>Servicii de sanatate publica</t>
  </si>
  <si>
    <t>66.02.08</t>
  </si>
  <si>
    <t>51</t>
  </si>
  <si>
    <t>Alte cheltuieli in domeniul sanatatii (cod 66.02.50.50)</t>
  </si>
  <si>
    <t>66.02.50</t>
  </si>
  <si>
    <t>52</t>
  </si>
  <si>
    <t>Alte institutii si actiuni sanitare</t>
  </si>
  <si>
    <t>66.02.50.50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</si>
  <si>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</si>
  <si>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</si>
  <si>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</si>
  <si>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</si>
  <si>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</si>
  <si>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</si>
  <si>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</si>
  <si>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</si>
  <si>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</si>
  <si>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</si>
  <si>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</si>
  <si>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</si>
  <si>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57</t>
  </si>
  <si>
    <t>Institutii publice de spectacole si concerte</t>
  </si>
  <si>
    <t>67.02.03.04</t>
  </si>
  <si>
    <t>58</t>
  </si>
  <si>
    <t>Scoli populare de arta si meserii</t>
  </si>
  <si>
    <t>67.02.03.05</t>
  </si>
  <si>
    <t>59</t>
  </si>
  <si>
    <t>Case de cultura</t>
  </si>
  <si>
    <t>67.02.03.06</t>
  </si>
  <si>
    <t>60</t>
  </si>
  <si>
    <t>Camine culturale</t>
  </si>
  <si>
    <t>67.02.03.07</t>
  </si>
  <si>
    <t>61</t>
  </si>
  <si>
    <t>Centre pentru  conservarea si promovarea culturii traditionale</t>
  </si>
  <si>
    <t>67.02.03.08</t>
  </si>
  <si>
    <t>62</t>
  </si>
  <si>
    <t>Consolidarea si restaurarea monumentelor istorice</t>
  </si>
  <si>
    <t>67.02.03.12</t>
  </si>
  <si>
    <t>63</t>
  </si>
  <si>
    <t>Alte servicii culturale</t>
  </si>
  <si>
    <t>67.02.03.30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</si>
  <si>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</si>
  <si>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</si>
  <si>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</si>
  <si>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</si>
  <si>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</si>
  <si>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</si>
  <si>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66</t>
  </si>
  <si>
    <t>Tineret</t>
  </si>
  <si>
    <t>67.02.05.02</t>
  </si>
  <si>
    <t>67</t>
  </si>
  <si>
    <t>Intretinere gradini publice, parcuri, zone verzi, baze sportive si de agrement</t>
  </si>
  <si>
    <t>67.02.05.03</t>
  </si>
  <si>
    <t>68</t>
  </si>
  <si>
    <t>Servicii religioase</t>
  </si>
  <si>
    <t>67.02.06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</si>
  <si>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</si>
  <si>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</si>
  <si>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</si>
  <si>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</si>
  <si>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</si>
  <si>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</si>
  <si>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71</t>
  </si>
  <si>
    <t>Asistenta acordata persoanelor in varsta</t>
  </si>
  <si>
    <t>68.02.04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</si>
  <si>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</si>
  <si>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</si>
  <si>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</si>
  <si>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</si>
  <si>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</si>
  <si>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</si>
  <si>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74</t>
  </si>
  <si>
    <t>Asistenta sociala pentru familie si copii</t>
  </si>
  <si>
    <t>68.02.06</t>
  </si>
  <si>
    <t>75</t>
  </si>
  <si>
    <t>Ajutoare pentru locuinte</t>
  </si>
  <si>
    <t>68.02.10</t>
  </si>
  <si>
    <t>76</t>
  </si>
  <si>
    <t>Crese</t>
  </si>
  <si>
    <t>68.02.11</t>
  </si>
  <si>
    <t>77</t>
  </si>
  <si>
    <t>Unitati de asistenta medico-sociale</t>
  </si>
  <si>
    <t>68.02.12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</si>
  <si>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</si>
  <si>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</si>
  <si>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</si>
  <si>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</si>
  <si>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</si>
  <si>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</si>
  <si>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80</t>
  </si>
  <si>
    <t>Cantine de ajutor social</t>
  </si>
  <si>
    <t>68.02.15.02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</si>
  <si>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</si>
  <si>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</si>
  <si>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</si>
  <si>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</si>
  <si>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</si>
  <si>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</si>
  <si>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</si>
  <si>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</si>
  <si>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</si>
  <si>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</si>
  <si>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</si>
  <si>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</si>
  <si>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</si>
  <si>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</si>
  <si>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</si>
  <si>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</si>
  <si>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</si>
  <si>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</si>
  <si>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</si>
  <si>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</si>
  <si>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</si>
  <si>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</si>
  <si>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</si>
  <si>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</si>
  <si>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</si>
  <si>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</si>
  <si>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</si>
  <si>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</si>
  <si>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</si>
  <si>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</si>
  <si>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</si>
  <si>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</si>
  <si>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</si>
  <si>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92</t>
  </si>
  <si>
    <t>Alimentare cu gaze naturale in localitati</t>
  </si>
  <si>
    <t>70.02.07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</si>
  <si>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</si>
  <si>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</si>
  <si>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</si>
  <si>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</si>
  <si>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</si>
  <si>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</si>
  <si>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95</t>
  </si>
  <si>
    <t>Reducerea şi controlul poluării</t>
  </si>
  <si>
    <t>74.02.03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</si>
  <si>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</si>
  <si>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</si>
  <si>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</si>
  <si>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</si>
  <si>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</si>
  <si>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</si>
  <si>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98</t>
  </si>
  <si>
    <t>Colectarea, tratarea si distrugerea deseurilor</t>
  </si>
  <si>
    <t>74.02.05.02</t>
  </si>
  <si>
    <t>99</t>
  </si>
  <si>
    <t>Canalizarea si tratarea apelor reziduale</t>
  </si>
  <si>
    <t>74.02.06</t>
  </si>
  <si>
    <t>100</t>
  </si>
  <si>
    <t>Alte servicii în domeniul protectiei mediului</t>
  </si>
  <si>
    <t>74.02.50</t>
  </si>
  <si>
    <t>101</t>
  </si>
  <si>
    <t>Partea a V-a ACTIUNI ECONOMICE   (cod 80.02+81.02+83.02+84.02+87.02)</t>
  </si>
  <si>
    <t>79.02</t>
  </si>
  <si>
    <t>102</t>
  </si>
  <si>
    <t>Actiuni generale economice, comerciale si de munca (cod 80.02.01)</t>
  </si>
  <si>
    <t>80.02</t>
  </si>
  <si>
    <t>103</t>
  </si>
  <si>
    <t>Actiuni generale economice si comerciale (cod 80.02.01.06+80.02.01.09+80.02.01.10+80.02.01.30)</t>
  </si>
  <si>
    <t>80.02.01</t>
  </si>
  <si>
    <t>104</t>
  </si>
  <si>
    <t>Prevenire si combatere inundatii si aheturi</t>
  </si>
  <si>
    <t>80.02.01.06</t>
  </si>
  <si>
    <t>105</t>
  </si>
  <si>
    <t>Stimulare intreprinderi mici si mijlocii</t>
  </si>
  <si>
    <t>80.02.01.09</t>
  </si>
  <si>
    <t>106</t>
  </si>
  <si>
    <t>Proarame de dezvoltare regionala  si sociala</t>
  </si>
  <si>
    <t>80.02.01.10</t>
  </si>
  <si>
    <t>107</t>
  </si>
  <si>
    <t>Alte cheltuieli pentru actiuni generale economice si comerciale</t>
  </si>
  <si>
    <t>80.02.01.30</t>
  </si>
  <si>
    <t>108</t>
  </si>
  <si>
    <t>Combustibili si energie (cod 81.02.06+81.02.07+81.02.50)</t>
  </si>
  <si>
    <t>81.02</t>
  </si>
  <si>
    <t>109</t>
  </si>
  <si>
    <t>Energie termica</t>
  </si>
  <si>
    <t>81.02.06</t>
  </si>
  <si>
    <t>110</t>
  </si>
  <si>
    <t>Alti combustibili</t>
  </si>
  <si>
    <t>81.02.07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</si>
  <si>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</si>
  <si>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</si>
  <si>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</si>
  <si>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</si>
  <si>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</si>
  <si>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</si>
  <si>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</si>
  <si>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</si>
  <si>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</si>
  <si>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114</t>
  </si>
  <si>
    <t>Protecţia plantelor şi carantină fitosanitară</t>
  </si>
  <si>
    <t>83.02.03.03</t>
  </si>
  <si>
    <t>115</t>
  </si>
  <si>
    <t>Camere Agricole</t>
  </si>
  <si>
    <t>83.02.03.07</t>
  </si>
  <si>
    <t>116</t>
  </si>
  <si>
    <t xml:space="preserve">Alte cheltuieli in domeniul agriculturii </t>
  </si>
  <si>
    <t>83.02.03.30</t>
  </si>
  <si>
    <t>117</t>
  </si>
  <si>
    <t>Alte cheltuieli in domeniul agriculturii, silviculturii, pisciculturii si vanatorii</t>
  </si>
  <si>
    <t>83.02.50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</si>
  <si>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</si>
  <si>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</si>
  <si>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</si>
  <si>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</si>
  <si>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</si>
  <si>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</si>
  <si>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</si>
  <si>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</si>
  <si>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</si>
  <si>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</si>
  <si>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</si>
  <si>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</si>
  <si>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</si>
  <si>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</si>
  <si>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</si>
  <si>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123</t>
  </si>
  <si>
    <t xml:space="preserve">Transport feroviar (cod 84.02.04.01) </t>
  </si>
  <si>
    <t>84.02.04</t>
  </si>
  <si>
    <t>124</t>
  </si>
  <si>
    <t>Transport pe calea ferata</t>
  </si>
  <si>
    <t>84.02.04.01</t>
  </si>
  <si>
    <t>125</t>
  </si>
  <si>
    <t>Transport aerian (cod 84.02.06.02)</t>
  </si>
  <si>
    <t>84.02.06</t>
  </si>
  <si>
    <t>126</t>
  </si>
  <si>
    <t>Aviatia civila</t>
  </si>
  <si>
    <t>84.02.06.02</t>
  </si>
  <si>
    <t>127</t>
  </si>
  <si>
    <t>Alte cheltuieli in domeniul transporturilor</t>
  </si>
  <si>
    <t>84.02.50</t>
  </si>
  <si>
    <t>128</t>
  </si>
  <si>
    <t>Alte actiuni economice (cod 87.02.01+87.02.03 la 87.02.05+87.02.50)</t>
  </si>
  <si>
    <t>87.02</t>
  </si>
  <si>
    <t>129</t>
  </si>
  <si>
    <t xml:space="preserve">Fondul Roman de Dezvoltare Sociala </t>
  </si>
  <si>
    <t>87.02.01</t>
  </si>
  <si>
    <t>130</t>
  </si>
  <si>
    <t>Zone libere</t>
  </si>
  <si>
    <t>87.02.03</t>
  </si>
  <si>
    <t>131</t>
  </si>
  <si>
    <t>Turism</t>
  </si>
  <si>
    <t>87.02.04</t>
  </si>
  <si>
    <t>132</t>
  </si>
  <si>
    <t>Proiecte de dezvoltare multifunctionale</t>
  </si>
  <si>
    <t>87.02.05</t>
  </si>
  <si>
    <t>133</t>
  </si>
  <si>
    <t>Alte actiuni economice</t>
  </si>
  <si>
    <t>87.02.50</t>
  </si>
  <si>
    <t>134</t>
  </si>
  <si>
    <t>VII. REZERVE, EXCEDENT / DEFICIT</t>
  </si>
  <si>
    <t>96.02</t>
  </si>
  <si>
    <t>135</t>
  </si>
  <si>
    <t xml:space="preserve">REZERVE </t>
  </si>
  <si>
    <t>97.02</t>
  </si>
  <si>
    <t>136</t>
  </si>
  <si>
    <t>EXCEDENT     98.02.96 + 98.02.97</t>
  </si>
  <si>
    <t>98.02</t>
  </si>
  <si>
    <t>137</t>
  </si>
  <si>
    <t xml:space="preserve">    Excedentul secţiunii de funcţionare</t>
  </si>
  <si>
    <t>98.02.96</t>
  </si>
  <si>
    <t>138</t>
  </si>
  <si>
    <t xml:space="preserve">    Excedentul secţiunii de dezvoltare</t>
  </si>
  <si>
    <t>98.02.97</t>
  </si>
  <si>
    <t>139</t>
  </si>
  <si>
    <t>DEFICIT          99.02.96 + 99.02.97</t>
  </si>
  <si>
    <t>99.02</t>
  </si>
  <si>
    <t>140</t>
  </si>
  <si>
    <t xml:space="preserve">    Deficitul secţiunii de funcţionare</t>
  </si>
  <si>
    <t>99.02.96</t>
  </si>
  <si>
    <t>141</t>
  </si>
  <si>
    <t xml:space="preserve">    Deficitul secţiunii de dezvoltare</t>
  </si>
  <si>
    <t>99.02.97</t>
  </si>
  <si>
    <t>ORDONATOR DE CREDITE,</t>
  </si>
  <si>
    <t>PANTEA ADRIAN</t>
  </si>
  <si>
    <t>CONTABIL SEF,</t>
  </si>
  <si>
    <t>STEFAN MARIEA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</si>
</sst>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 x14ac:dyDescent="0.3"/>
    <row r="7" spans="1:11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 t="s">
        <v>10</v>
      </c>
      <c r="F7" s="5"/>
      <c r="G7" s="5" t="s">
        <v>13</v>
      </c>
      <c r="H7" s="5" t="s">
        <v>14</v>
      </c>
      <c r="I7" s="5" t="s">
        <v>15</v>
      </c>
      <c r="J7" s="5" t="s">
        <v>16</v>
      </c>
      <c r="K7" s="5" t="s">
        <v>18</v>
      </c>
    </row>
    <row r="8" spans="1:11" s="6" customFormat="1" ht="21.75" thickBot="1" x14ac:dyDescent="0.3">
      <c r="A8" s="5"/>
      <c r="B8" s="5"/>
      <c r="C8" s="5"/>
      <c r="D8" s="5"/>
      <c r="E8" s="7" t="s">
        <v>11</v>
      </c>
      <c r="F8" s="7" t="s">
        <v>12</v>
      </c>
      <c r="G8" s="5"/>
      <c r="H8" s="5"/>
      <c r="I8" s="5"/>
      <c r="J8" s="5"/>
      <c r="K8" s="5"/>
    </row>
    <row r="9" spans="1:11" s="6" customFormat="1" ht="15.75" thickBot="1" x14ac:dyDescent="0.3">
      <c r="A9" s="5" t="s">
        <v>6</v>
      </c>
      <c r="B9" s="5"/>
      <c r="C9" s="7" t="s">
        <v>8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 t="s">
        <v>17</v>
      </c>
      <c r="K9" s="7">
        <v>8</v>
      </c>
    </row>
    <row r="10" spans="1:11" s="6" customFormat="1" ht="22.5" x14ac:dyDescent="0.25">
      <c r="A10" s="10" t="s">
        <v>19</v>
      </c>
      <c r="B10" s="10" t="s">
        <v>20</v>
      </c>
      <c r="C10" s="10" t="s">
        <v>21</v>
      </c>
      <c r="D10" s="11">
        <f>D11+D27+D29+D37+D92+D110</f>
        <v>11576600</v>
      </c>
      <c r="E10" s="11">
        <f>E11+E27+E29+E37+E92+E110</f>
        <v>11614600</v>
      </c>
      <c r="F10" s="11">
        <f>F11+F27+F29+F37+F92+F110</f>
        <v>5881200</v>
      </c>
      <c r="G10" s="11">
        <f>G11+G27+G29+G37+G92+G110</f>
        <v>5862200</v>
      </c>
      <c r="H10" s="11">
        <f>H11+H27+H29+H37+H92+H110</f>
        <v>5862200</v>
      </c>
      <c r="I10" s="11">
        <f>I11+I27+I29+I37+I92+I110</f>
        <v>2296046</v>
      </c>
      <c r="J10" s="11">
        <f>H10-I10</f>
        <v>3566154</v>
      </c>
      <c r="K10" s="11">
        <f>K11+K27+K29+K37+K92+K110</f>
        <v>984242</v>
      </c>
    </row>
    <row r="11" spans="1:11" s="6" customFormat="1" ht="22.5" x14ac:dyDescent="0.25">
      <c r="A11" s="10" t="s">
        <v>22</v>
      </c>
      <c r="B11" s="10" t="s">
        <v>23</v>
      </c>
      <c r="C11" s="10" t="s">
        <v>24</v>
      </c>
      <c r="D11" s="11">
        <f>D12+D15+D21+D23</f>
        <v>1386300</v>
      </c>
      <c r="E11" s="11">
        <f>E12+E15+E21+E23</f>
        <v>1424300</v>
      </c>
      <c r="F11" s="11">
        <f>F12+F15+F21+F23</f>
        <v>722500</v>
      </c>
      <c r="G11" s="11">
        <f>G12+G15+G21+G23</f>
        <v>703500</v>
      </c>
      <c r="H11" s="11">
        <f>H12+H15+H21+H23</f>
        <v>703500</v>
      </c>
      <c r="I11" s="11">
        <f>I12+I15+I21+I23</f>
        <v>600933</v>
      </c>
      <c r="J11" s="11">
        <f>H11-I11</f>
        <v>102567</v>
      </c>
      <c r="K11" s="11">
        <f>K12+K15+K21+K23</f>
        <v>514165</v>
      </c>
    </row>
    <row r="12" spans="1:11" s="6" customFormat="1" ht="22.5" x14ac:dyDescent="0.25">
      <c r="A12" s="10" t="s">
        <v>25</v>
      </c>
      <c r="B12" s="10" t="s">
        <v>26</v>
      </c>
      <c r="C12" s="10" t="s">
        <v>27</v>
      </c>
      <c r="D12" s="11">
        <f>D13</f>
        <v>1338300</v>
      </c>
      <c r="E12" s="11">
        <f>E13</f>
        <v>1338300</v>
      </c>
      <c r="F12" s="11">
        <f>F13</f>
        <v>679500</v>
      </c>
      <c r="G12" s="11">
        <f>G13</f>
        <v>679500</v>
      </c>
      <c r="H12" s="11">
        <f>H13</f>
        <v>679500</v>
      </c>
      <c r="I12" s="11">
        <f>I13</f>
        <v>576933</v>
      </c>
      <c r="J12" s="11">
        <f>H12-I12</f>
        <v>102567</v>
      </c>
      <c r="K12" s="11">
        <f>K13</f>
        <v>490165</v>
      </c>
    </row>
    <row r="13" spans="1:11" s="6" customFormat="1" ht="22.5" x14ac:dyDescent="0.25">
      <c r="A13" s="10" t="s">
        <v>28</v>
      </c>
      <c r="B13" s="10" t="s">
        <v>29</v>
      </c>
      <c r="C13" s="10" t="s">
        <v>30</v>
      </c>
      <c r="D13" s="11">
        <f>D14</f>
        <v>1338300</v>
      </c>
      <c r="E13" s="11">
        <f>E14</f>
        <v>1338300</v>
      </c>
      <c r="F13" s="11">
        <f>F14</f>
        <v>679500</v>
      </c>
      <c r="G13" s="11">
        <f>G14</f>
        <v>679500</v>
      </c>
      <c r="H13" s="11">
        <f>H14</f>
        <v>679500</v>
      </c>
      <c r="I13" s="11">
        <f>I14</f>
        <v>576933</v>
      </c>
      <c r="J13" s="11">
        <f>H13-I13</f>
        <v>102567</v>
      </c>
      <c r="K13" s="11">
        <f>K14</f>
        <v>490165</v>
      </c>
    </row>
    <row r="14" spans="1:11" s="6" customFormat="1" x14ac:dyDescent="0.25">
      <c r="A14" s="10" t="s">
        <v>31</v>
      </c>
      <c r="B14" s="10" t="s">
        <v>32</v>
      </c>
      <c r="C14" s="10" t="s">
        <v>33</v>
      </c>
      <c r="D14" s="11">
        <v>1338300</v>
      </c>
      <c r="E14" s="11">
        <v>1338300</v>
      </c>
      <c r="F14" s="11">
        <v>679500</v>
      </c>
      <c r="G14" s="11">
        <v>679500</v>
      </c>
      <c r="H14" s="11">
        <v>679500</v>
      </c>
      <c r="I14" s="11">
        <v>576933</v>
      </c>
      <c r="J14" s="11">
        <f>H14-I14</f>
        <v>102567</v>
      </c>
      <c r="K14" s="11">
        <v>490165</v>
      </c>
    </row>
    <row r="15" spans="1:11" s="6" customFormat="1" ht="22.5" x14ac:dyDescent="0.25">
      <c r="A15" s="10" t="s">
        <v>34</v>
      </c>
      <c r="B15" s="10" t="s">
        <v>35</v>
      </c>
      <c r="C15" s="10" t="s">
        <v>36</v>
      </c>
      <c r="D15" s="11">
        <f>D16+D17+D18+D19+D20</f>
        <v>0</v>
      </c>
      <c r="E15" s="11">
        <f>E16+E17+E18+E19+E20</f>
        <v>38000</v>
      </c>
      <c r="F15" s="11">
        <f>F16+F17+F18+F19+F20</f>
        <v>19000</v>
      </c>
      <c r="G15" s="11">
        <f>G16+G17+G18+G19+G20</f>
        <v>0</v>
      </c>
      <c r="H15" s="11">
        <f>H16+H17+H18+H19+H20</f>
        <v>0</v>
      </c>
      <c r="I15" s="11">
        <f>I16+I17+I18+I19+I20</f>
        <v>0</v>
      </c>
      <c r="J15" s="11">
        <f>H15-I15</f>
        <v>0</v>
      </c>
      <c r="K15" s="11">
        <f>K16+K17+K18+K19+K20</f>
        <v>0</v>
      </c>
    </row>
    <row r="16" spans="1:11" s="6" customFormat="1" ht="22.5" x14ac:dyDescent="0.25">
      <c r="A16" s="10" t="s">
        <v>37</v>
      </c>
      <c r="B16" s="10" t="s">
        <v>38</v>
      </c>
      <c r="C16" s="10" t="s">
        <v>39</v>
      </c>
      <c r="D16" s="11">
        <v>0</v>
      </c>
      <c r="E16" s="11">
        <v>38000</v>
      </c>
      <c r="F16" s="11">
        <v>19000</v>
      </c>
      <c r="G16" s="11">
        <v>0</v>
      </c>
      <c r="H16" s="11">
        <v>0</v>
      </c>
      <c r="I16" s="11">
        <v>0</v>
      </c>
      <c r="J16" s="11">
        <f>H16-I16</f>
        <v>0</v>
      </c>
      <c r="K16" s="11">
        <v>0</v>
      </c>
    </row>
    <row r="17" spans="1:11" s="6" customFormat="1" ht="22.5" x14ac:dyDescent="0.25">
      <c r="A17" s="10" t="s">
        <v>40</v>
      </c>
      <c r="B17" s="10" t="s">
        <v>41</v>
      </c>
      <c r="C17" s="10" t="s">
        <v>42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>H17-I17</f>
        <v>0</v>
      </c>
      <c r="K17" s="11">
        <v>0</v>
      </c>
    </row>
    <row r="18" spans="1:11" s="6" customFormat="1" ht="33" x14ac:dyDescent="0.25">
      <c r="A18" s="10" t="s">
        <v>43</v>
      </c>
      <c r="B18" s="10" t="s">
        <v>44</v>
      </c>
      <c r="C18" s="10" t="s">
        <v>45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f>H18-I18</f>
        <v>0</v>
      </c>
      <c r="K18" s="11">
        <v>0</v>
      </c>
    </row>
    <row r="19" spans="1:11" s="6" customFormat="1" ht="22.5" x14ac:dyDescent="0.25">
      <c r="A19" s="10" t="s">
        <v>46</v>
      </c>
      <c r="B19" s="10" t="s">
        <v>47</v>
      </c>
      <c r="C19" s="10" t="s">
        <v>48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f>H19-I19</f>
        <v>0</v>
      </c>
      <c r="K19" s="11">
        <v>0</v>
      </c>
    </row>
    <row r="20" spans="1:11" s="6" customFormat="1" x14ac:dyDescent="0.25">
      <c r="A20" s="10" t="s">
        <v>49</v>
      </c>
      <c r="B20" s="10" t="s">
        <v>50</v>
      </c>
      <c r="C20" s="10" t="s">
        <v>51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f>H20-I20</f>
        <v>0</v>
      </c>
      <c r="K20" s="11">
        <v>0</v>
      </c>
    </row>
    <row r="21" spans="1:11" s="6" customFormat="1" ht="22.5" x14ac:dyDescent="0.25">
      <c r="A21" s="10" t="s">
        <v>52</v>
      </c>
      <c r="B21" s="10" t="s">
        <v>53</v>
      </c>
      <c r="C21" s="10" t="s">
        <v>54</v>
      </c>
      <c r="D21" s="11">
        <f>D22</f>
        <v>48000</v>
      </c>
      <c r="E21" s="11">
        <f>E22</f>
        <v>48000</v>
      </c>
      <c r="F21" s="11">
        <f>F22</f>
        <v>24000</v>
      </c>
      <c r="G21" s="11">
        <f>G22</f>
        <v>24000</v>
      </c>
      <c r="H21" s="11">
        <f>H22</f>
        <v>24000</v>
      </c>
      <c r="I21" s="11">
        <f>I22</f>
        <v>24000</v>
      </c>
      <c r="J21" s="11">
        <f>H21-I21</f>
        <v>0</v>
      </c>
      <c r="K21" s="11">
        <f>K22</f>
        <v>24000</v>
      </c>
    </row>
    <row r="22" spans="1:11" s="6" customFormat="1" x14ac:dyDescent="0.25">
      <c r="A22" s="10" t="s">
        <v>55</v>
      </c>
      <c r="B22" s="10" t="s">
        <v>56</v>
      </c>
      <c r="C22" s="10" t="s">
        <v>57</v>
      </c>
      <c r="D22" s="11">
        <v>48000</v>
      </c>
      <c r="E22" s="11">
        <v>48000</v>
      </c>
      <c r="F22" s="11">
        <v>24000</v>
      </c>
      <c r="G22" s="11">
        <v>24000</v>
      </c>
      <c r="H22" s="11">
        <v>24000</v>
      </c>
      <c r="I22" s="11">
        <v>24000</v>
      </c>
      <c r="J22" s="11">
        <f>H22-I22</f>
        <v>0</v>
      </c>
      <c r="K22" s="11">
        <v>24000</v>
      </c>
    </row>
    <row r="23" spans="1:11" s="6" customFormat="1" ht="33" x14ac:dyDescent="0.25">
      <c r="A23" s="10" t="s">
        <v>58</v>
      </c>
      <c r="B23" s="10" t="s">
        <v>59</v>
      </c>
      <c r="C23" s="10" t="s">
        <v>60</v>
      </c>
      <c r="D23" s="11">
        <f>D24+D25+D26</f>
        <v>0</v>
      </c>
      <c r="E23" s="11">
        <f>E24+E25+E26</f>
        <v>0</v>
      </c>
      <c r="F23" s="11">
        <f>F24+F25+F26</f>
        <v>0</v>
      </c>
      <c r="G23" s="11">
        <f>G24+G25+G26</f>
        <v>0</v>
      </c>
      <c r="H23" s="11">
        <f>H24+H25+H26</f>
        <v>0</v>
      </c>
      <c r="I23" s="11">
        <f>I24+I25+I26</f>
        <v>0</v>
      </c>
      <c r="J23" s="11">
        <f>H23-I23</f>
        <v>0</v>
      </c>
      <c r="K23" s="11">
        <f>K24+K25+K26</f>
        <v>0</v>
      </c>
    </row>
    <row r="24" spans="1:11" s="6" customFormat="1" ht="33" x14ac:dyDescent="0.25">
      <c r="A24" s="10" t="s">
        <v>61</v>
      </c>
      <c r="B24" s="10" t="s">
        <v>62</v>
      </c>
      <c r="C24" s="10" t="s">
        <v>63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f>H24-I24</f>
        <v>0</v>
      </c>
      <c r="K24" s="11">
        <v>0</v>
      </c>
    </row>
    <row r="25" spans="1:11" s="6" customFormat="1" ht="33" x14ac:dyDescent="0.25">
      <c r="A25" s="10" t="s">
        <v>64</v>
      </c>
      <c r="B25" s="10" t="s">
        <v>65</v>
      </c>
      <c r="C25" s="10" t="s">
        <v>66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f>H25-I25</f>
        <v>0</v>
      </c>
      <c r="K25" s="11">
        <v>0</v>
      </c>
    </row>
    <row r="26" spans="1:11" s="6" customFormat="1" ht="22.5" x14ac:dyDescent="0.25">
      <c r="A26" s="10" t="s">
        <v>67</v>
      </c>
      <c r="B26" s="10" t="s">
        <v>68</v>
      </c>
      <c r="C26" s="10" t="s">
        <v>69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f>H26-I26</f>
        <v>0</v>
      </c>
      <c r="K26" s="11">
        <v>0</v>
      </c>
    </row>
    <row r="27" spans="1:11" s="6" customFormat="1" ht="22.5" x14ac:dyDescent="0.25">
      <c r="A27" s="10" t="s">
        <v>70</v>
      </c>
      <c r="B27" s="10" t="s">
        <v>71</v>
      </c>
      <c r="C27" s="10" t="s">
        <v>72</v>
      </c>
      <c r="D27" s="11">
        <f>D28</f>
        <v>0</v>
      </c>
      <c r="E27" s="11">
        <f>E28</f>
        <v>0</v>
      </c>
      <c r="F27" s="11">
        <f>F28</f>
        <v>0</v>
      </c>
      <c r="G27" s="11">
        <f>G28</f>
        <v>0</v>
      </c>
      <c r="H27" s="11">
        <f>H28</f>
        <v>0</v>
      </c>
      <c r="I27" s="11">
        <f>I28</f>
        <v>0</v>
      </c>
      <c r="J27" s="11">
        <f>H27-I27</f>
        <v>0</v>
      </c>
      <c r="K27" s="11">
        <f>K28</f>
        <v>0</v>
      </c>
    </row>
    <row r="28" spans="1:11" s="6" customFormat="1" ht="22.5" x14ac:dyDescent="0.25">
      <c r="A28" s="10" t="s">
        <v>73</v>
      </c>
      <c r="B28" s="10" t="s">
        <v>74</v>
      </c>
      <c r="C28" s="10" t="s">
        <v>75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>H28-I28</f>
        <v>0</v>
      </c>
      <c r="K28" s="11">
        <v>0</v>
      </c>
    </row>
    <row r="29" spans="1:11" s="6" customFormat="1" ht="22.5" x14ac:dyDescent="0.25">
      <c r="A29" s="10" t="s">
        <v>76</v>
      </c>
      <c r="B29" s="10" t="s">
        <v>77</v>
      </c>
      <c r="C29" s="10" t="s">
        <v>78</v>
      </c>
      <c r="D29" s="11">
        <f>D30+D32</f>
        <v>0</v>
      </c>
      <c r="E29" s="11">
        <f>E30+E32</f>
        <v>0</v>
      </c>
      <c r="F29" s="11">
        <f>F30+F32</f>
        <v>0</v>
      </c>
      <c r="G29" s="11">
        <f>G30+G32</f>
        <v>0</v>
      </c>
      <c r="H29" s="11">
        <f>H30+H32</f>
        <v>0</v>
      </c>
      <c r="I29" s="11">
        <f>I30+I32</f>
        <v>0</v>
      </c>
      <c r="J29" s="11">
        <f>H29-I29</f>
        <v>0</v>
      </c>
      <c r="K29" s="11">
        <f>K30+K32</f>
        <v>0</v>
      </c>
    </row>
    <row r="30" spans="1:11" s="6" customFormat="1" x14ac:dyDescent="0.25">
      <c r="A30" s="10" t="s">
        <v>79</v>
      </c>
      <c r="B30" s="10" t="s">
        <v>80</v>
      </c>
      <c r="C30" s="10" t="s">
        <v>81</v>
      </c>
      <c r="D30" s="11">
        <f>D31</f>
        <v>0</v>
      </c>
      <c r="E30" s="11">
        <f>E31</f>
        <v>0</v>
      </c>
      <c r="F30" s="11">
        <f>F31</f>
        <v>0</v>
      </c>
      <c r="G30" s="11">
        <f>G31</f>
        <v>0</v>
      </c>
      <c r="H30" s="11">
        <f>H31</f>
        <v>0</v>
      </c>
      <c r="I30" s="11">
        <f>I31</f>
        <v>0</v>
      </c>
      <c r="J30" s="11">
        <f>H30-I30</f>
        <v>0</v>
      </c>
      <c r="K30" s="11">
        <f>K31</f>
        <v>0</v>
      </c>
    </row>
    <row r="31" spans="1:11" s="6" customFormat="1" x14ac:dyDescent="0.25">
      <c r="A31" s="10" t="s">
        <v>82</v>
      </c>
      <c r="B31" s="10" t="s">
        <v>83</v>
      </c>
      <c r="C31" s="10" t="s">
        <v>84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f>H31-I31</f>
        <v>0</v>
      </c>
      <c r="K31" s="11">
        <v>0</v>
      </c>
    </row>
    <row r="32" spans="1:11" s="6" customFormat="1" ht="22.5" x14ac:dyDescent="0.25">
      <c r="A32" s="10" t="s">
        <v>85</v>
      </c>
      <c r="B32" s="10" t="s">
        <v>86</v>
      </c>
      <c r="C32" s="10" t="s">
        <v>87</v>
      </c>
      <c r="D32" s="11">
        <f>D33+D35+D36</f>
        <v>0</v>
      </c>
      <c r="E32" s="11">
        <f>E33+E35+E36</f>
        <v>0</v>
      </c>
      <c r="F32" s="11">
        <f>F33+F35+F36</f>
        <v>0</v>
      </c>
      <c r="G32" s="11">
        <f>G33+G35+G36</f>
        <v>0</v>
      </c>
      <c r="H32" s="11">
        <f>H33+H35+H36</f>
        <v>0</v>
      </c>
      <c r="I32" s="11">
        <f>I33+I35+I36</f>
        <v>0</v>
      </c>
      <c r="J32" s="11">
        <f>H32-I32</f>
        <v>0</v>
      </c>
      <c r="K32" s="11">
        <f>K33+K35+K36</f>
        <v>0</v>
      </c>
    </row>
    <row r="33" spans="1:11" s="6" customFormat="1" x14ac:dyDescent="0.25">
      <c r="A33" s="10" t="s">
        <v>88</v>
      </c>
      <c r="B33" s="10" t="s">
        <v>89</v>
      </c>
      <c r="C33" s="10" t="s">
        <v>90</v>
      </c>
      <c r="D33" s="11">
        <f>D34</f>
        <v>0</v>
      </c>
      <c r="E33" s="11">
        <f>E34</f>
        <v>0</v>
      </c>
      <c r="F33" s="11">
        <f>F34</f>
        <v>0</v>
      </c>
      <c r="G33" s="11">
        <f>G34</f>
        <v>0</v>
      </c>
      <c r="H33" s="11">
        <f>H34</f>
        <v>0</v>
      </c>
      <c r="I33" s="11">
        <f>I34</f>
        <v>0</v>
      </c>
      <c r="J33" s="11">
        <f>H33-I33</f>
        <v>0</v>
      </c>
      <c r="K33" s="11">
        <f>K34</f>
        <v>0</v>
      </c>
    </row>
    <row r="34" spans="1:11" s="6" customFormat="1" x14ac:dyDescent="0.25">
      <c r="A34" s="10" t="s">
        <v>91</v>
      </c>
      <c r="B34" s="10" t="s">
        <v>92</v>
      </c>
      <c r="C34" s="10" t="s">
        <v>93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f>H34-I34</f>
        <v>0</v>
      </c>
      <c r="K34" s="11">
        <v>0</v>
      </c>
    </row>
    <row r="35" spans="1:11" s="6" customFormat="1" ht="22.5" x14ac:dyDescent="0.25">
      <c r="A35" s="10" t="s">
        <v>94</v>
      </c>
      <c r="B35" s="10" t="s">
        <v>95</v>
      </c>
      <c r="C35" s="10" t="s">
        <v>96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f>H35-I35</f>
        <v>0</v>
      </c>
      <c r="K35" s="11">
        <v>0</v>
      </c>
    </row>
    <row r="36" spans="1:11" s="6" customFormat="1" ht="22.5" x14ac:dyDescent="0.25">
      <c r="A36" s="10" t="s">
        <v>97</v>
      </c>
      <c r="B36" s="10" t="s">
        <v>98</v>
      </c>
      <c r="C36" s="10" t="s">
        <v>99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f>H36-I36</f>
        <v>0</v>
      </c>
      <c r="K36" s="11">
        <v>0</v>
      </c>
    </row>
    <row r="37" spans="1:11" s="6" customFormat="1" ht="22.5" x14ac:dyDescent="0.25">
      <c r="A37" s="10" t="s">
        <v>100</v>
      </c>
      <c r="B37" s="10" t="s">
        <v>101</v>
      </c>
      <c r="C37" s="10" t="s">
        <v>102</v>
      </c>
      <c r="D37" s="11">
        <f>D38+D55+D62+D79</f>
        <v>2546100</v>
      </c>
      <c r="E37" s="11">
        <f>E38+E55+E62+E79</f>
        <v>2546100</v>
      </c>
      <c r="F37" s="11">
        <f>F38+F55+F62+F79</f>
        <v>1311100</v>
      </c>
      <c r="G37" s="11">
        <f>G38+G55+G62+G79</f>
        <v>1311100</v>
      </c>
      <c r="H37" s="11">
        <f>H38+H55+H62+H79</f>
        <v>1311100</v>
      </c>
      <c r="I37" s="11">
        <f>I38+I55+I62+I79</f>
        <v>337010</v>
      </c>
      <c r="J37" s="11">
        <f>H37-I37</f>
        <v>974090</v>
      </c>
      <c r="K37" s="11">
        <f>K38+K55+K62+K79</f>
        <v>298300</v>
      </c>
    </row>
    <row r="38" spans="1:11" s="6" customFormat="1" ht="22.5" x14ac:dyDescent="0.25">
      <c r="A38" s="10" t="s">
        <v>103</v>
      </c>
      <c r="B38" s="10" t="s">
        <v>104</v>
      </c>
      <c r="C38" s="10" t="s">
        <v>105</v>
      </c>
      <c r="D38" s="11">
        <f>D39+D42+D46+D47+D49+D52+D54</f>
        <v>1853000</v>
      </c>
      <c r="E38" s="11">
        <f>E39+E42+E46+E47+E49+E52+E54</f>
        <v>1853000</v>
      </c>
      <c r="F38" s="11">
        <f>F39+F42+F46+F47+F49+F52+F54</f>
        <v>947000</v>
      </c>
      <c r="G38" s="11">
        <f>G39+G42+G46+G47+G49+G52+G54</f>
        <v>947000</v>
      </c>
      <c r="H38" s="11">
        <f>H39+H42+H46+H47+H49+H52+H54</f>
        <v>947000</v>
      </c>
      <c r="I38" s="11">
        <f>I39+I42+I46+I47+I49+I52+I54</f>
        <v>86448</v>
      </c>
      <c r="J38" s="11">
        <f>H38-I38</f>
        <v>860552</v>
      </c>
      <c r="K38" s="11">
        <f>K39+K42+K46+K47+K49+K52+K54</f>
        <v>45130</v>
      </c>
    </row>
    <row r="39" spans="1:11" s="6" customFormat="1" ht="22.5" x14ac:dyDescent="0.25">
      <c r="A39" s="10" t="s">
        <v>106</v>
      </c>
      <c r="B39" s="10" t="s">
        <v>107</v>
      </c>
      <c r="C39" s="10" t="s">
        <v>108</v>
      </c>
      <c r="D39" s="11">
        <f>D40+D41</f>
        <v>692000</v>
      </c>
      <c r="E39" s="11">
        <f>E40+E41</f>
        <v>692000</v>
      </c>
      <c r="F39" s="11">
        <f>F40+F41</f>
        <v>362000</v>
      </c>
      <c r="G39" s="11">
        <f>G40+G41</f>
        <v>362000</v>
      </c>
      <c r="H39" s="11">
        <f>H40+H41</f>
        <v>362000</v>
      </c>
      <c r="I39" s="11">
        <f>I40+I41</f>
        <v>40850</v>
      </c>
      <c r="J39" s="11">
        <f>H39-I39</f>
        <v>321150</v>
      </c>
      <c r="K39" s="11">
        <f>K40+K41</f>
        <v>4200</v>
      </c>
    </row>
    <row r="40" spans="1:11" s="6" customFormat="1" x14ac:dyDescent="0.25">
      <c r="A40" s="10" t="s">
        <v>109</v>
      </c>
      <c r="B40" s="10" t="s">
        <v>110</v>
      </c>
      <c r="C40" s="10" t="s">
        <v>111</v>
      </c>
      <c r="D40" s="11">
        <v>685000</v>
      </c>
      <c r="E40" s="11">
        <v>685000</v>
      </c>
      <c r="F40" s="11">
        <v>355000</v>
      </c>
      <c r="G40" s="11">
        <v>355000</v>
      </c>
      <c r="H40" s="11">
        <v>355000</v>
      </c>
      <c r="I40" s="11">
        <v>40850</v>
      </c>
      <c r="J40" s="11">
        <f>H40-I40</f>
        <v>314150</v>
      </c>
      <c r="K40" s="11">
        <v>4200</v>
      </c>
    </row>
    <row r="41" spans="1:11" s="6" customFormat="1" x14ac:dyDescent="0.25">
      <c r="A41" s="10" t="s">
        <v>112</v>
      </c>
      <c r="B41" s="10" t="s">
        <v>113</v>
      </c>
      <c r="C41" s="10" t="s">
        <v>114</v>
      </c>
      <c r="D41" s="11">
        <v>7000</v>
      </c>
      <c r="E41" s="11">
        <v>7000</v>
      </c>
      <c r="F41" s="11">
        <v>7000</v>
      </c>
      <c r="G41" s="11">
        <v>7000</v>
      </c>
      <c r="H41" s="11">
        <v>7000</v>
      </c>
      <c r="I41" s="11">
        <v>0</v>
      </c>
      <c r="J41" s="11">
        <f>H41-I41</f>
        <v>7000</v>
      </c>
      <c r="K41" s="11">
        <v>0</v>
      </c>
    </row>
    <row r="42" spans="1:11" s="6" customFormat="1" ht="22.5" x14ac:dyDescent="0.25">
      <c r="A42" s="10" t="s">
        <v>115</v>
      </c>
      <c r="B42" s="10" t="s">
        <v>116</v>
      </c>
      <c r="C42" s="10" t="s">
        <v>117</v>
      </c>
      <c r="D42" s="11">
        <f>D43+D44+D45</f>
        <v>1152000</v>
      </c>
      <c r="E42" s="11">
        <f>E43+E44+E45</f>
        <v>1152000</v>
      </c>
      <c r="F42" s="11">
        <f>F43+F44+F45</f>
        <v>576000</v>
      </c>
      <c r="G42" s="11">
        <f>G43+G44+G45</f>
        <v>576000</v>
      </c>
      <c r="H42" s="11">
        <f>H43+H44+H45</f>
        <v>576000</v>
      </c>
      <c r="I42" s="11">
        <f>I43+I44+I45</f>
        <v>39808</v>
      </c>
      <c r="J42" s="11">
        <f>H42-I42</f>
        <v>536192</v>
      </c>
      <c r="K42" s="11">
        <f>K43+K44+K45</f>
        <v>35140</v>
      </c>
    </row>
    <row r="43" spans="1:11" s="6" customFormat="1" x14ac:dyDescent="0.25">
      <c r="A43" s="10" t="s">
        <v>118</v>
      </c>
      <c r="B43" s="10" t="s">
        <v>119</v>
      </c>
      <c r="C43" s="10" t="s">
        <v>120</v>
      </c>
      <c r="D43" s="11">
        <v>1152000</v>
      </c>
      <c r="E43" s="11">
        <v>1152000</v>
      </c>
      <c r="F43" s="11">
        <v>576000</v>
      </c>
      <c r="G43" s="11">
        <v>576000</v>
      </c>
      <c r="H43" s="11">
        <v>576000</v>
      </c>
      <c r="I43" s="11">
        <v>39808</v>
      </c>
      <c r="J43" s="11">
        <f>H43-I43</f>
        <v>536192</v>
      </c>
      <c r="K43" s="11">
        <v>35140</v>
      </c>
    </row>
    <row r="44" spans="1:11" s="6" customFormat="1" x14ac:dyDescent="0.25">
      <c r="A44" s="10" t="s">
        <v>121</v>
      </c>
      <c r="B44" s="10" t="s">
        <v>122</v>
      </c>
      <c r="C44" s="10" t="s">
        <v>123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f>H44-I44</f>
        <v>0</v>
      </c>
      <c r="K44" s="11">
        <v>0</v>
      </c>
    </row>
    <row r="45" spans="1:11" s="6" customFormat="1" x14ac:dyDescent="0.25">
      <c r="A45" s="10" t="s">
        <v>124</v>
      </c>
      <c r="B45" s="10" t="s">
        <v>125</v>
      </c>
      <c r="C45" s="10" t="s">
        <v>126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f>H45-I45</f>
        <v>0</v>
      </c>
      <c r="K45" s="11">
        <v>0</v>
      </c>
    </row>
    <row r="46" spans="1:11" s="6" customFormat="1" x14ac:dyDescent="0.25">
      <c r="A46" s="10" t="s">
        <v>127</v>
      </c>
      <c r="B46" s="10" t="s">
        <v>128</v>
      </c>
      <c r="C46" s="10" t="s">
        <v>129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f>H46-I46</f>
        <v>0</v>
      </c>
      <c r="K46" s="11">
        <v>0</v>
      </c>
    </row>
    <row r="47" spans="1:11" s="6" customFormat="1" ht="22.5" x14ac:dyDescent="0.25">
      <c r="A47" s="10" t="s">
        <v>130</v>
      </c>
      <c r="B47" s="10" t="s">
        <v>131</v>
      </c>
      <c r="C47" s="10" t="s">
        <v>132</v>
      </c>
      <c r="D47" s="11">
        <f>D48</f>
        <v>0</v>
      </c>
      <c r="E47" s="11">
        <f>E48</f>
        <v>0</v>
      </c>
      <c r="F47" s="11">
        <f>F48</f>
        <v>0</v>
      </c>
      <c r="G47" s="11">
        <f>G48</f>
        <v>0</v>
      </c>
      <c r="H47" s="11">
        <f>H48</f>
        <v>0</v>
      </c>
      <c r="I47" s="11">
        <f>I48</f>
        <v>0</v>
      </c>
      <c r="J47" s="11">
        <f>H47-I47</f>
        <v>0</v>
      </c>
      <c r="K47" s="11">
        <f>K48</f>
        <v>0</v>
      </c>
    </row>
    <row r="48" spans="1:11" s="6" customFormat="1" x14ac:dyDescent="0.25">
      <c r="A48" s="10" t="s">
        <v>133</v>
      </c>
      <c r="B48" s="10" t="s">
        <v>134</v>
      </c>
      <c r="C48" s="10" t="s">
        <v>135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f>H48-I48</f>
        <v>0</v>
      </c>
      <c r="K48" s="11">
        <v>0</v>
      </c>
    </row>
    <row r="49" spans="1:11" s="6" customFormat="1" ht="22.5" x14ac:dyDescent="0.25">
      <c r="A49" s="10" t="s">
        <v>136</v>
      </c>
      <c r="B49" s="10" t="s">
        <v>137</v>
      </c>
      <c r="C49" s="10" t="s">
        <v>138</v>
      </c>
      <c r="D49" s="11">
        <f>D50+D51</f>
        <v>0</v>
      </c>
      <c r="E49" s="11">
        <f>E50+E51</f>
        <v>0</v>
      </c>
      <c r="F49" s="11">
        <f>F50+F51</f>
        <v>0</v>
      </c>
      <c r="G49" s="11">
        <f>G50+G51</f>
        <v>0</v>
      </c>
      <c r="H49" s="11">
        <f>H50+H51</f>
        <v>0</v>
      </c>
      <c r="I49" s="11">
        <f>I50+I51</f>
        <v>0</v>
      </c>
      <c r="J49" s="11">
        <f>H49-I49</f>
        <v>0</v>
      </c>
      <c r="K49" s="11">
        <f>K50+K51</f>
        <v>0</v>
      </c>
    </row>
    <row r="50" spans="1:11" s="6" customFormat="1" x14ac:dyDescent="0.25">
      <c r="A50" s="10" t="s">
        <v>139</v>
      </c>
      <c r="B50" s="10" t="s">
        <v>140</v>
      </c>
      <c r="C50" s="10" t="s">
        <v>141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f>H50-I50</f>
        <v>0</v>
      </c>
      <c r="K50" s="11">
        <v>0</v>
      </c>
    </row>
    <row r="51" spans="1:11" s="6" customFormat="1" x14ac:dyDescent="0.25">
      <c r="A51" s="10" t="s">
        <v>142</v>
      </c>
      <c r="B51" s="10" t="s">
        <v>143</v>
      </c>
      <c r="C51" s="10" t="s">
        <v>144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f>H51-I51</f>
        <v>0</v>
      </c>
      <c r="K51" s="11">
        <v>0</v>
      </c>
    </row>
    <row r="52" spans="1:11" s="6" customFormat="1" x14ac:dyDescent="0.25">
      <c r="A52" s="10" t="s">
        <v>145</v>
      </c>
      <c r="B52" s="10" t="s">
        <v>146</v>
      </c>
      <c r="C52" s="10" t="s">
        <v>147</v>
      </c>
      <c r="D52" s="11">
        <f>D53</f>
        <v>0</v>
      </c>
      <c r="E52" s="11">
        <f>E53</f>
        <v>0</v>
      </c>
      <c r="F52" s="11">
        <f>F53</f>
        <v>0</v>
      </c>
      <c r="G52" s="11">
        <f>G53</f>
        <v>0</v>
      </c>
      <c r="H52" s="11">
        <f>H53</f>
        <v>0</v>
      </c>
      <c r="I52" s="11">
        <f>I53</f>
        <v>0</v>
      </c>
      <c r="J52" s="11">
        <f>H52-I52</f>
        <v>0</v>
      </c>
      <c r="K52" s="11">
        <f>K53</f>
        <v>0</v>
      </c>
    </row>
    <row r="53" spans="1:11" s="6" customFormat="1" x14ac:dyDescent="0.25">
      <c r="A53" s="10" t="s">
        <v>148</v>
      </c>
      <c r="B53" s="10" t="s">
        <v>149</v>
      </c>
      <c r="C53" s="10" t="s">
        <v>150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f>H53-I53</f>
        <v>0</v>
      </c>
      <c r="K53" s="11">
        <v>0</v>
      </c>
    </row>
    <row r="54" spans="1:11" s="6" customFormat="1" x14ac:dyDescent="0.25">
      <c r="A54" s="10" t="s">
        <v>151</v>
      </c>
      <c r="B54" s="10" t="s">
        <v>152</v>
      </c>
      <c r="C54" s="10" t="s">
        <v>153</v>
      </c>
      <c r="D54" s="11">
        <v>9000</v>
      </c>
      <c r="E54" s="11">
        <v>9000</v>
      </c>
      <c r="F54" s="11">
        <v>9000</v>
      </c>
      <c r="G54" s="11">
        <v>9000</v>
      </c>
      <c r="H54" s="11">
        <v>9000</v>
      </c>
      <c r="I54" s="11">
        <v>5790</v>
      </c>
      <c r="J54" s="11">
        <f>H54-I54</f>
        <v>3210</v>
      </c>
      <c r="K54" s="11">
        <v>5790</v>
      </c>
    </row>
    <row r="55" spans="1:11" s="6" customFormat="1" x14ac:dyDescent="0.25">
      <c r="A55" s="10" t="s">
        <v>154</v>
      </c>
      <c r="B55" s="10" t="s">
        <v>155</v>
      </c>
      <c r="C55" s="10" t="s">
        <v>156</v>
      </c>
      <c r="D55" s="11">
        <f>D56+D59+D60</f>
        <v>45100</v>
      </c>
      <c r="E55" s="11">
        <f>E56+E59+E60</f>
        <v>45100</v>
      </c>
      <c r="F55" s="11">
        <f>F56+F59+F60</f>
        <v>25100</v>
      </c>
      <c r="G55" s="11">
        <f>G56+G59+G60</f>
        <v>25100</v>
      </c>
      <c r="H55" s="11">
        <f>H56+H59+H60</f>
        <v>25100</v>
      </c>
      <c r="I55" s="11">
        <f>I56+I59+I60</f>
        <v>22255</v>
      </c>
      <c r="J55" s="11">
        <f>H55-I55</f>
        <v>2845</v>
      </c>
      <c r="K55" s="11">
        <f>K56+K59+K60</f>
        <v>0</v>
      </c>
    </row>
    <row r="56" spans="1:11" s="6" customFormat="1" ht="22.5" x14ac:dyDescent="0.25">
      <c r="A56" s="10" t="s">
        <v>157</v>
      </c>
      <c r="B56" s="10" t="s">
        <v>158</v>
      </c>
      <c r="C56" s="10" t="s">
        <v>159</v>
      </c>
      <c r="D56" s="11">
        <f>D57+D58</f>
        <v>0</v>
      </c>
      <c r="E56" s="11">
        <f>E57+E58</f>
        <v>0</v>
      </c>
      <c r="F56" s="11">
        <f>F57+F58</f>
        <v>0</v>
      </c>
      <c r="G56" s="11">
        <f>G57+G58</f>
        <v>0</v>
      </c>
      <c r="H56" s="11">
        <f>H57+H58</f>
        <v>0</v>
      </c>
      <c r="I56" s="11">
        <f>I57+I58</f>
        <v>0</v>
      </c>
      <c r="J56" s="11">
        <f>H56-I56</f>
        <v>0</v>
      </c>
      <c r="K56" s="11">
        <f>K57+K58</f>
        <v>0</v>
      </c>
    </row>
    <row r="57" spans="1:11" s="6" customFormat="1" x14ac:dyDescent="0.25">
      <c r="A57" s="10" t="s">
        <v>160</v>
      </c>
      <c r="B57" s="10" t="s">
        <v>161</v>
      </c>
      <c r="C57" s="10" t="s">
        <v>162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f>H57-I57</f>
        <v>0</v>
      </c>
      <c r="K57" s="11">
        <v>0</v>
      </c>
    </row>
    <row r="58" spans="1:11" s="6" customFormat="1" x14ac:dyDescent="0.25">
      <c r="A58" s="10" t="s">
        <v>163</v>
      </c>
      <c r="B58" s="10" t="s">
        <v>164</v>
      </c>
      <c r="C58" s="10" t="s">
        <v>165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f>H58-I58</f>
        <v>0</v>
      </c>
      <c r="K58" s="11">
        <v>0</v>
      </c>
    </row>
    <row r="59" spans="1:11" s="6" customFormat="1" x14ac:dyDescent="0.25">
      <c r="A59" s="10" t="s">
        <v>166</v>
      </c>
      <c r="B59" s="10" t="s">
        <v>167</v>
      </c>
      <c r="C59" s="10" t="s">
        <v>168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f>H59-I59</f>
        <v>0</v>
      </c>
      <c r="K59" s="11">
        <v>0</v>
      </c>
    </row>
    <row r="60" spans="1:11" s="6" customFormat="1" ht="22.5" x14ac:dyDescent="0.25">
      <c r="A60" s="10" t="s">
        <v>169</v>
      </c>
      <c r="B60" s="10" t="s">
        <v>170</v>
      </c>
      <c r="C60" s="10" t="s">
        <v>171</v>
      </c>
      <c r="D60" s="11">
        <f>D61</f>
        <v>45100</v>
      </c>
      <c r="E60" s="11">
        <f>E61</f>
        <v>45100</v>
      </c>
      <c r="F60" s="11">
        <f>F61</f>
        <v>25100</v>
      </c>
      <c r="G60" s="11">
        <f>G61</f>
        <v>25100</v>
      </c>
      <c r="H60" s="11">
        <f>H61</f>
        <v>25100</v>
      </c>
      <c r="I60" s="11">
        <f>I61</f>
        <v>22255</v>
      </c>
      <c r="J60" s="11">
        <f>H60-I60</f>
        <v>2845</v>
      </c>
      <c r="K60" s="11">
        <f>K61</f>
        <v>0</v>
      </c>
    </row>
    <row r="61" spans="1:11" s="6" customFormat="1" x14ac:dyDescent="0.25">
      <c r="A61" s="10" t="s">
        <v>172</v>
      </c>
      <c r="B61" s="10" t="s">
        <v>173</v>
      </c>
      <c r="C61" s="10" t="s">
        <v>174</v>
      </c>
      <c r="D61" s="11">
        <v>45100</v>
      </c>
      <c r="E61" s="11">
        <v>45100</v>
      </c>
      <c r="F61" s="11">
        <v>25100</v>
      </c>
      <c r="G61" s="11">
        <v>25100</v>
      </c>
      <c r="H61" s="11">
        <v>25100</v>
      </c>
      <c r="I61" s="11">
        <v>22255</v>
      </c>
      <c r="J61" s="11">
        <f>H61-I61</f>
        <v>2845</v>
      </c>
      <c r="K61" s="11">
        <v>0</v>
      </c>
    </row>
    <row r="62" spans="1:11" s="6" customFormat="1" ht="22.5" x14ac:dyDescent="0.25">
      <c r="A62" s="10" t="s">
        <v>175</v>
      </c>
      <c r="B62" s="10" t="s">
        <v>176</v>
      </c>
      <c r="C62" s="10" t="s">
        <v>177</v>
      </c>
      <c r="D62" s="11">
        <f>D63+D73+D77+D78</f>
        <v>150000</v>
      </c>
      <c r="E62" s="11">
        <f>E63+E73+E77+E78</f>
        <v>150000</v>
      </c>
      <c r="F62" s="11">
        <f>F63+F73+F77+F78</f>
        <v>75000</v>
      </c>
      <c r="G62" s="11">
        <f>G63+G73+G77+G78</f>
        <v>75000</v>
      </c>
      <c r="H62" s="11">
        <f>H63+H73+H77+H78</f>
        <v>75000</v>
      </c>
      <c r="I62" s="11">
        <f>I63+I73+I77+I78</f>
        <v>33410</v>
      </c>
      <c r="J62" s="11">
        <f>H62-I62</f>
        <v>41590</v>
      </c>
      <c r="K62" s="11">
        <f>K63+K73+K77+K78</f>
        <v>34932</v>
      </c>
    </row>
    <row r="63" spans="1:11" s="6" customFormat="1" ht="22.5" x14ac:dyDescent="0.25">
      <c r="A63" s="10" t="s">
        <v>178</v>
      </c>
      <c r="B63" s="10" t="s">
        <v>179</v>
      </c>
      <c r="C63" s="10" t="s">
        <v>180</v>
      </c>
      <c r="D63" s="11">
        <f>D64+D65+D66+D67+D68+D69+D70+D71+D72</f>
        <v>100000</v>
      </c>
      <c r="E63" s="11">
        <f>E64+E65+E66+E67+E68+E69+E70+E71+E72</f>
        <v>100000</v>
      </c>
      <c r="F63" s="11">
        <f>F64+F65+F66+F67+F68+F69+F70+F71+F72</f>
        <v>50000</v>
      </c>
      <c r="G63" s="11">
        <f>G64+G65+G66+G67+G68+G69+G70+G71+G72</f>
        <v>50000</v>
      </c>
      <c r="H63" s="11">
        <f>H64+H65+H66+H67+H68+H69+H70+H71+H72</f>
        <v>50000</v>
      </c>
      <c r="I63" s="11">
        <f>I64+I65+I66+I67+I68+I69+I70+I71+I72</f>
        <v>16000</v>
      </c>
      <c r="J63" s="11">
        <f>H63-I63</f>
        <v>34000</v>
      </c>
      <c r="K63" s="11">
        <f>K64+K65+K66+K67+K68+K69+K70+K71+K72</f>
        <v>17254</v>
      </c>
    </row>
    <row r="64" spans="1:11" s="6" customFormat="1" ht="22.5" x14ac:dyDescent="0.25">
      <c r="A64" s="10" t="s">
        <v>181</v>
      </c>
      <c r="B64" s="10" t="s">
        <v>182</v>
      </c>
      <c r="C64" s="10" t="s">
        <v>183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f>H64-I64</f>
        <v>0</v>
      </c>
      <c r="K64" s="11">
        <v>0</v>
      </c>
    </row>
    <row r="65" spans="1:11" s="6" customFormat="1" x14ac:dyDescent="0.25">
      <c r="A65" s="10" t="s">
        <v>184</v>
      </c>
      <c r="B65" s="10" t="s">
        <v>185</v>
      </c>
      <c r="C65" s="10" t="s">
        <v>186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f>H65-I65</f>
        <v>0</v>
      </c>
      <c r="K65" s="11">
        <v>0</v>
      </c>
    </row>
    <row r="66" spans="1:11" s="6" customFormat="1" x14ac:dyDescent="0.25">
      <c r="A66" s="10" t="s">
        <v>187</v>
      </c>
      <c r="B66" s="10" t="s">
        <v>188</v>
      </c>
      <c r="C66" s="10" t="s">
        <v>189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f>H66-I66</f>
        <v>0</v>
      </c>
      <c r="K66" s="11">
        <v>0</v>
      </c>
    </row>
    <row r="67" spans="1:11" s="6" customFormat="1" x14ac:dyDescent="0.25">
      <c r="A67" s="10" t="s">
        <v>190</v>
      </c>
      <c r="B67" s="10" t="s">
        <v>191</v>
      </c>
      <c r="C67" s="10" t="s">
        <v>192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f>H67-I67</f>
        <v>0</v>
      </c>
      <c r="K67" s="11">
        <v>0</v>
      </c>
    </row>
    <row r="68" spans="1:11" s="6" customFormat="1" x14ac:dyDescent="0.25">
      <c r="A68" s="10" t="s">
        <v>193</v>
      </c>
      <c r="B68" s="10" t="s">
        <v>194</v>
      </c>
      <c r="C68" s="10" t="s">
        <v>195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f>H68-I68</f>
        <v>0</v>
      </c>
      <c r="K68" s="11">
        <v>0</v>
      </c>
    </row>
    <row r="69" spans="1:11" s="6" customFormat="1" x14ac:dyDescent="0.25">
      <c r="A69" s="10" t="s">
        <v>196</v>
      </c>
      <c r="B69" s="10" t="s">
        <v>197</v>
      </c>
      <c r="C69" s="10" t="s">
        <v>198</v>
      </c>
      <c r="D69" s="11">
        <v>50000</v>
      </c>
      <c r="E69" s="11">
        <v>50000</v>
      </c>
      <c r="F69" s="11">
        <v>25000</v>
      </c>
      <c r="G69" s="11">
        <v>25000</v>
      </c>
      <c r="H69" s="11">
        <v>25000</v>
      </c>
      <c r="I69" s="11">
        <v>16000</v>
      </c>
      <c r="J69" s="11">
        <f>H69-I69</f>
        <v>9000</v>
      </c>
      <c r="K69" s="11">
        <v>17254</v>
      </c>
    </row>
    <row r="70" spans="1:11" s="6" customFormat="1" ht="22.5" x14ac:dyDescent="0.25">
      <c r="A70" s="10" t="s">
        <v>199</v>
      </c>
      <c r="B70" s="10" t="s">
        <v>200</v>
      </c>
      <c r="C70" s="10" t="s">
        <v>201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f>H70-I70</f>
        <v>0</v>
      </c>
      <c r="K70" s="11">
        <v>0</v>
      </c>
    </row>
    <row r="71" spans="1:11" s="6" customFormat="1" ht="22.5" x14ac:dyDescent="0.25">
      <c r="A71" s="10" t="s">
        <v>202</v>
      </c>
      <c r="B71" s="10" t="s">
        <v>203</v>
      </c>
      <c r="C71" s="10" t="s">
        <v>204</v>
      </c>
      <c r="D71" s="11">
        <v>50000</v>
      </c>
      <c r="E71" s="11">
        <v>50000</v>
      </c>
      <c r="F71" s="11">
        <v>25000</v>
      </c>
      <c r="G71" s="11">
        <v>25000</v>
      </c>
      <c r="H71" s="11">
        <v>25000</v>
      </c>
      <c r="I71" s="11">
        <v>0</v>
      </c>
      <c r="J71" s="11">
        <f>H71-I71</f>
        <v>25000</v>
      </c>
      <c r="K71" s="11">
        <v>0</v>
      </c>
    </row>
    <row r="72" spans="1:11" s="6" customFormat="1" x14ac:dyDescent="0.25">
      <c r="A72" s="10" t="s">
        <v>205</v>
      </c>
      <c r="B72" s="10" t="s">
        <v>206</v>
      </c>
      <c r="C72" s="10" t="s">
        <v>207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f>H72-I72</f>
        <v>0</v>
      </c>
      <c r="K72" s="11">
        <v>0</v>
      </c>
    </row>
    <row r="73" spans="1:11" s="6" customFormat="1" ht="22.5" x14ac:dyDescent="0.25">
      <c r="A73" s="10" t="s">
        <v>208</v>
      </c>
      <c r="B73" s="10" t="s">
        <v>209</v>
      </c>
      <c r="C73" s="10" t="s">
        <v>210</v>
      </c>
      <c r="D73" s="11">
        <f>D74+D75+D76</f>
        <v>0</v>
      </c>
      <c r="E73" s="11">
        <f>E74+E75+E76</f>
        <v>0</v>
      </c>
      <c r="F73" s="11">
        <f>F74+F75+F76</f>
        <v>0</v>
      </c>
      <c r="G73" s="11">
        <f>G74+G75+G76</f>
        <v>0</v>
      </c>
      <c r="H73" s="11">
        <f>H74+H75+H76</f>
        <v>0</v>
      </c>
      <c r="I73" s="11">
        <f>I74+I75+I76</f>
        <v>0</v>
      </c>
      <c r="J73" s="11">
        <f>H73-I73</f>
        <v>0</v>
      </c>
      <c r="K73" s="11">
        <f>K74+K75+K76</f>
        <v>268</v>
      </c>
    </row>
    <row r="74" spans="1:11" s="6" customFormat="1" x14ac:dyDescent="0.25">
      <c r="A74" s="10" t="s">
        <v>211</v>
      </c>
      <c r="B74" s="10" t="s">
        <v>212</v>
      </c>
      <c r="C74" s="10" t="s">
        <v>213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f>H74-I74</f>
        <v>0</v>
      </c>
      <c r="K74" s="11">
        <v>0</v>
      </c>
    </row>
    <row r="75" spans="1:11" s="6" customFormat="1" x14ac:dyDescent="0.25">
      <c r="A75" s="10" t="s">
        <v>214</v>
      </c>
      <c r="B75" s="10" t="s">
        <v>215</v>
      </c>
      <c r="C75" s="10" t="s">
        <v>216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f>H75-I75</f>
        <v>0</v>
      </c>
      <c r="K75" s="11">
        <v>0</v>
      </c>
    </row>
    <row r="76" spans="1:11" s="6" customFormat="1" ht="22.5" x14ac:dyDescent="0.25">
      <c r="A76" s="10" t="s">
        <v>217</v>
      </c>
      <c r="B76" s="10" t="s">
        <v>218</v>
      </c>
      <c r="C76" s="10" t="s">
        <v>219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f>H76-I76</f>
        <v>0</v>
      </c>
      <c r="K76" s="11">
        <v>268</v>
      </c>
    </row>
    <row r="77" spans="1:11" s="6" customFormat="1" x14ac:dyDescent="0.25">
      <c r="A77" s="10" t="s">
        <v>220</v>
      </c>
      <c r="B77" s="10" t="s">
        <v>221</v>
      </c>
      <c r="C77" s="10" t="s">
        <v>222</v>
      </c>
      <c r="D77" s="11">
        <v>50000</v>
      </c>
      <c r="E77" s="11">
        <v>50000</v>
      </c>
      <c r="F77" s="11">
        <v>25000</v>
      </c>
      <c r="G77" s="11">
        <v>25000</v>
      </c>
      <c r="H77" s="11">
        <v>25000</v>
      </c>
      <c r="I77" s="11">
        <v>17410</v>
      </c>
      <c r="J77" s="11">
        <f>H77-I77</f>
        <v>7590</v>
      </c>
      <c r="K77" s="11">
        <v>17410</v>
      </c>
    </row>
    <row r="78" spans="1:11" s="6" customFormat="1" ht="22.5" x14ac:dyDescent="0.25">
      <c r="A78" s="10" t="s">
        <v>223</v>
      </c>
      <c r="B78" s="10" t="s">
        <v>224</v>
      </c>
      <c r="C78" s="10" t="s">
        <v>225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f>H78-I78</f>
        <v>0</v>
      </c>
      <c r="K78" s="11">
        <v>0</v>
      </c>
    </row>
    <row r="79" spans="1:11" s="6" customFormat="1" ht="33" x14ac:dyDescent="0.25">
      <c r="A79" s="10" t="s">
        <v>226</v>
      </c>
      <c r="B79" s="10" t="s">
        <v>227</v>
      </c>
      <c r="C79" s="10" t="s">
        <v>228</v>
      </c>
      <c r="D79" s="11">
        <f>D80+D81+D83+D84+D85+D86+D87+D90</f>
        <v>498000</v>
      </c>
      <c r="E79" s="11">
        <f>E80+E81+E83+E84+E85+E86+E87+E90</f>
        <v>498000</v>
      </c>
      <c r="F79" s="11">
        <f>F80+F81+F83+F84+F85+F86+F87+F90</f>
        <v>264000</v>
      </c>
      <c r="G79" s="11">
        <f>G80+G81+G83+G84+G85+G86+G87+G90</f>
        <v>264000</v>
      </c>
      <c r="H79" s="11">
        <f>H80+H81+H83+H84+H85+H86+H87+H90</f>
        <v>264000</v>
      </c>
      <c r="I79" s="11">
        <f>I80+I81+I83+I84+I85+I86+I87+I90</f>
        <v>194897</v>
      </c>
      <c r="J79" s="11">
        <f>H79-I79</f>
        <v>69103</v>
      </c>
      <c r="K79" s="11">
        <f>K80+K81+K83+K84+K85+K86+K87+K90</f>
        <v>218238</v>
      </c>
    </row>
    <row r="80" spans="1:11" s="6" customFormat="1" x14ac:dyDescent="0.25">
      <c r="A80" s="10" t="s">
        <v>229</v>
      </c>
      <c r="B80" s="10" t="s">
        <v>230</v>
      </c>
      <c r="C80" s="10" t="s">
        <v>231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f>H80-I80</f>
        <v>0</v>
      </c>
      <c r="K80" s="11">
        <v>0</v>
      </c>
    </row>
    <row r="81" spans="1:11" s="6" customFormat="1" ht="22.5" x14ac:dyDescent="0.25">
      <c r="A81" s="10" t="s">
        <v>232</v>
      </c>
      <c r="B81" s="10" t="s">
        <v>233</v>
      </c>
      <c r="C81" s="10" t="s">
        <v>234</v>
      </c>
      <c r="D81" s="11">
        <f>D82</f>
        <v>286000</v>
      </c>
      <c r="E81" s="11">
        <f>E82</f>
        <v>286000</v>
      </c>
      <c r="F81" s="11">
        <f>F82</f>
        <v>178000</v>
      </c>
      <c r="G81" s="11">
        <f>G82</f>
        <v>178000</v>
      </c>
      <c r="H81" s="11">
        <f>H82</f>
        <v>178000</v>
      </c>
      <c r="I81" s="11">
        <f>I82</f>
        <v>126446</v>
      </c>
      <c r="J81" s="11">
        <f>H81-I81</f>
        <v>51554</v>
      </c>
      <c r="K81" s="11">
        <f>K82</f>
        <v>149787</v>
      </c>
    </row>
    <row r="82" spans="1:11" s="6" customFormat="1" x14ac:dyDescent="0.25">
      <c r="A82" s="10" t="s">
        <v>235</v>
      </c>
      <c r="B82" s="10" t="s">
        <v>236</v>
      </c>
      <c r="C82" s="10" t="s">
        <v>237</v>
      </c>
      <c r="D82" s="11">
        <v>286000</v>
      </c>
      <c r="E82" s="11">
        <v>286000</v>
      </c>
      <c r="F82" s="11">
        <v>178000</v>
      </c>
      <c r="G82" s="11">
        <v>178000</v>
      </c>
      <c r="H82" s="11">
        <v>178000</v>
      </c>
      <c r="I82" s="11">
        <v>126446</v>
      </c>
      <c r="J82" s="11">
        <f>H82-I82</f>
        <v>51554</v>
      </c>
      <c r="K82" s="11">
        <v>149787</v>
      </c>
    </row>
    <row r="83" spans="1:11" s="6" customFormat="1" x14ac:dyDescent="0.25">
      <c r="A83" s="10" t="s">
        <v>238</v>
      </c>
      <c r="B83" s="10" t="s">
        <v>239</v>
      </c>
      <c r="C83" s="10" t="s">
        <v>240</v>
      </c>
      <c r="D83" s="11">
        <v>6000</v>
      </c>
      <c r="E83" s="11">
        <v>6000</v>
      </c>
      <c r="F83" s="11">
        <v>6000</v>
      </c>
      <c r="G83" s="11">
        <v>6000</v>
      </c>
      <c r="H83" s="11">
        <v>6000</v>
      </c>
      <c r="I83" s="11">
        <v>0</v>
      </c>
      <c r="J83" s="11">
        <f>H83-I83</f>
        <v>6000</v>
      </c>
      <c r="K83" s="11">
        <v>0</v>
      </c>
    </row>
    <row r="84" spans="1:11" s="6" customFormat="1" x14ac:dyDescent="0.25">
      <c r="A84" s="10" t="s">
        <v>241</v>
      </c>
      <c r="B84" s="10" t="s">
        <v>242</v>
      </c>
      <c r="C84" s="10" t="s">
        <v>243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f>H84-I84</f>
        <v>0</v>
      </c>
      <c r="K84" s="11">
        <v>0</v>
      </c>
    </row>
    <row r="85" spans="1:11" s="6" customFormat="1" x14ac:dyDescent="0.25">
      <c r="A85" s="10" t="s">
        <v>244</v>
      </c>
      <c r="B85" s="10" t="s">
        <v>245</v>
      </c>
      <c r="C85" s="10" t="s">
        <v>246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f>H85-I85</f>
        <v>0</v>
      </c>
      <c r="K85" s="11">
        <v>0</v>
      </c>
    </row>
    <row r="86" spans="1:11" s="6" customFormat="1" x14ac:dyDescent="0.25">
      <c r="A86" s="10" t="s">
        <v>247</v>
      </c>
      <c r="B86" s="10" t="s">
        <v>248</v>
      </c>
      <c r="C86" s="10" t="s">
        <v>249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f>H86-I86</f>
        <v>0</v>
      </c>
      <c r="K86" s="11">
        <v>0</v>
      </c>
    </row>
    <row r="87" spans="1:11" s="6" customFormat="1" ht="22.5" x14ac:dyDescent="0.25">
      <c r="A87" s="10" t="s">
        <v>250</v>
      </c>
      <c r="B87" s="10" t="s">
        <v>251</v>
      </c>
      <c r="C87" s="10" t="s">
        <v>252</v>
      </c>
      <c r="D87" s="11">
        <f>D88+D89</f>
        <v>0</v>
      </c>
      <c r="E87" s="11">
        <f>E88+E89</f>
        <v>0</v>
      </c>
      <c r="F87" s="11">
        <f>F88+F89</f>
        <v>0</v>
      </c>
      <c r="G87" s="11">
        <f>G88+G89</f>
        <v>0</v>
      </c>
      <c r="H87" s="11">
        <f>H88+H89</f>
        <v>0</v>
      </c>
      <c r="I87" s="11">
        <f>I88+I89</f>
        <v>0</v>
      </c>
      <c r="J87" s="11">
        <f>H87-I87</f>
        <v>0</v>
      </c>
      <c r="K87" s="11">
        <f>K88+K89</f>
        <v>0</v>
      </c>
    </row>
    <row r="88" spans="1:11" s="6" customFormat="1" x14ac:dyDescent="0.25">
      <c r="A88" s="10" t="s">
        <v>253</v>
      </c>
      <c r="B88" s="10" t="s">
        <v>254</v>
      </c>
      <c r="C88" s="10" t="s">
        <v>255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f>H88-I88</f>
        <v>0</v>
      </c>
      <c r="K88" s="11">
        <v>0</v>
      </c>
    </row>
    <row r="89" spans="1:11" s="6" customFormat="1" x14ac:dyDescent="0.25">
      <c r="A89" s="10" t="s">
        <v>256</v>
      </c>
      <c r="B89" s="10" t="s">
        <v>257</v>
      </c>
      <c r="C89" s="10" t="s">
        <v>258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f>H89-I89</f>
        <v>0</v>
      </c>
      <c r="K89" s="11">
        <v>0</v>
      </c>
    </row>
    <row r="90" spans="1:11" s="6" customFormat="1" ht="22.5" x14ac:dyDescent="0.25">
      <c r="A90" s="10" t="s">
        <v>259</v>
      </c>
      <c r="B90" s="10" t="s">
        <v>260</v>
      </c>
      <c r="C90" s="10" t="s">
        <v>261</v>
      </c>
      <c r="D90" s="11">
        <f>D91</f>
        <v>206000</v>
      </c>
      <c r="E90" s="11">
        <f>E91</f>
        <v>206000</v>
      </c>
      <c r="F90" s="11">
        <f>F91</f>
        <v>80000</v>
      </c>
      <c r="G90" s="11">
        <f>G91</f>
        <v>80000</v>
      </c>
      <c r="H90" s="11">
        <f>H91</f>
        <v>80000</v>
      </c>
      <c r="I90" s="11">
        <f>I91</f>
        <v>68451</v>
      </c>
      <c r="J90" s="11">
        <f>H90-I90</f>
        <v>11549</v>
      </c>
      <c r="K90" s="11">
        <f>K91</f>
        <v>68451</v>
      </c>
    </row>
    <row r="91" spans="1:11" s="6" customFormat="1" x14ac:dyDescent="0.25">
      <c r="A91" s="10" t="s">
        <v>262</v>
      </c>
      <c r="B91" s="10" t="s">
        <v>263</v>
      </c>
      <c r="C91" s="10" t="s">
        <v>264</v>
      </c>
      <c r="D91" s="11">
        <v>206000</v>
      </c>
      <c r="E91" s="11">
        <v>206000</v>
      </c>
      <c r="F91" s="11">
        <v>80000</v>
      </c>
      <c r="G91" s="11">
        <v>80000</v>
      </c>
      <c r="H91" s="11">
        <v>80000</v>
      </c>
      <c r="I91" s="11">
        <v>68451</v>
      </c>
      <c r="J91" s="11">
        <f>H91-I91</f>
        <v>11549</v>
      </c>
      <c r="K91" s="11">
        <v>68451</v>
      </c>
    </row>
    <row r="92" spans="1:11" s="6" customFormat="1" ht="33" x14ac:dyDescent="0.25">
      <c r="A92" s="10" t="s">
        <v>265</v>
      </c>
      <c r="B92" s="10" t="s">
        <v>266</v>
      </c>
      <c r="C92" s="10" t="s">
        <v>267</v>
      </c>
      <c r="D92" s="11">
        <f>D93+D103</f>
        <v>2418200</v>
      </c>
      <c r="E92" s="11">
        <f>E93+E103</f>
        <v>2418200</v>
      </c>
      <c r="F92" s="11">
        <f>F93+F103</f>
        <v>1223600</v>
      </c>
      <c r="G92" s="11">
        <f>G93+G103</f>
        <v>1223600</v>
      </c>
      <c r="H92" s="11">
        <f>H93+H103</f>
        <v>1223600</v>
      </c>
      <c r="I92" s="11">
        <f>I93+I103</f>
        <v>155996</v>
      </c>
      <c r="J92" s="11">
        <f>H92-I92</f>
        <v>1067604</v>
      </c>
      <c r="K92" s="11">
        <f>K93+K103</f>
        <v>167069</v>
      </c>
    </row>
    <row r="93" spans="1:11" s="6" customFormat="1" ht="22.5" x14ac:dyDescent="0.25">
      <c r="A93" s="10" t="s">
        <v>268</v>
      </c>
      <c r="B93" s="10" t="s">
        <v>269</v>
      </c>
      <c r="C93" s="10" t="s">
        <v>270</v>
      </c>
      <c r="D93" s="11">
        <f>D94+D97+D100+D101+D102</f>
        <v>412200</v>
      </c>
      <c r="E93" s="11">
        <f>E94+E97+E100+E101+E102</f>
        <v>412200</v>
      </c>
      <c r="F93" s="11">
        <f>F94+F97+F100+F101+F102</f>
        <v>220600</v>
      </c>
      <c r="G93" s="11">
        <f>G94+G97+G100+G101+G102</f>
        <v>220600</v>
      </c>
      <c r="H93" s="11">
        <f>H94+H97+H100+H101+H102</f>
        <v>220600</v>
      </c>
      <c r="I93" s="11">
        <f>I94+I97+I100+I101+I102</f>
        <v>155639</v>
      </c>
      <c r="J93" s="11">
        <f>H93-I93</f>
        <v>64961</v>
      </c>
      <c r="K93" s="11">
        <f>K94+K97+K100+K101+K102</f>
        <v>166712</v>
      </c>
    </row>
    <row r="94" spans="1:11" s="6" customFormat="1" x14ac:dyDescent="0.25">
      <c r="A94" s="10" t="s">
        <v>271</v>
      </c>
      <c r="B94" s="10" t="s">
        <v>272</v>
      </c>
      <c r="C94" s="10" t="s">
        <v>273</v>
      </c>
      <c r="D94" s="11">
        <f>D95+D96</f>
        <v>0</v>
      </c>
      <c r="E94" s="11">
        <f>E95+E96</f>
        <v>0</v>
      </c>
      <c r="F94" s="11">
        <f>F95+F96</f>
        <v>0</v>
      </c>
      <c r="G94" s="11">
        <f>G95+G96</f>
        <v>0</v>
      </c>
      <c r="H94" s="11">
        <f>H95+H96</f>
        <v>0</v>
      </c>
      <c r="I94" s="11">
        <f>I95+I96</f>
        <v>0</v>
      </c>
      <c r="J94" s="11">
        <f>H94-I94</f>
        <v>0</v>
      </c>
      <c r="K94" s="11">
        <f>K95+K96</f>
        <v>0</v>
      </c>
    </row>
    <row r="95" spans="1:11" s="6" customFormat="1" x14ac:dyDescent="0.25">
      <c r="A95" s="10" t="s">
        <v>274</v>
      </c>
      <c r="B95" s="10" t="s">
        <v>275</v>
      </c>
      <c r="C95" s="10" t="s">
        <v>276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f>H95-I95</f>
        <v>0</v>
      </c>
      <c r="K95" s="11">
        <v>0</v>
      </c>
    </row>
    <row r="96" spans="1:11" s="6" customFormat="1" x14ac:dyDescent="0.25">
      <c r="A96" s="10" t="s">
        <v>277</v>
      </c>
      <c r="B96" s="10" t="s">
        <v>278</v>
      </c>
      <c r="C96" s="10" t="s">
        <v>279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f>H96-I96</f>
        <v>0</v>
      </c>
      <c r="K96" s="11">
        <v>0</v>
      </c>
    </row>
    <row r="97" spans="1:11" s="6" customFormat="1" ht="22.5" x14ac:dyDescent="0.25">
      <c r="A97" s="10" t="s">
        <v>280</v>
      </c>
      <c r="B97" s="10" t="s">
        <v>281</v>
      </c>
      <c r="C97" s="10" t="s">
        <v>282</v>
      </c>
      <c r="D97" s="11">
        <f>D98+D99</f>
        <v>201800</v>
      </c>
      <c r="E97" s="11">
        <f>E98+E99</f>
        <v>201800</v>
      </c>
      <c r="F97" s="11">
        <f>F98+F99</f>
        <v>115400</v>
      </c>
      <c r="G97" s="11">
        <f>G98+G99</f>
        <v>115400</v>
      </c>
      <c r="H97" s="11">
        <f>H98+H99</f>
        <v>115400</v>
      </c>
      <c r="I97" s="11">
        <f>I98+I99</f>
        <v>91611</v>
      </c>
      <c r="J97" s="11">
        <f>H97-I97</f>
        <v>23789</v>
      </c>
      <c r="K97" s="11">
        <f>K98+K99</f>
        <v>54305</v>
      </c>
    </row>
    <row r="98" spans="1:11" s="6" customFormat="1" x14ac:dyDescent="0.25">
      <c r="A98" s="10" t="s">
        <v>283</v>
      </c>
      <c r="B98" s="10" t="s">
        <v>284</v>
      </c>
      <c r="C98" s="10" t="s">
        <v>285</v>
      </c>
      <c r="D98" s="11">
        <v>201800</v>
      </c>
      <c r="E98" s="11">
        <v>201800</v>
      </c>
      <c r="F98" s="11">
        <v>115400</v>
      </c>
      <c r="G98" s="11">
        <v>115400</v>
      </c>
      <c r="H98" s="11">
        <v>115400</v>
      </c>
      <c r="I98" s="11">
        <v>91611</v>
      </c>
      <c r="J98" s="11">
        <f>H98-I98</f>
        <v>23789</v>
      </c>
      <c r="K98" s="11">
        <v>54305</v>
      </c>
    </row>
    <row r="99" spans="1:11" s="6" customFormat="1" x14ac:dyDescent="0.25">
      <c r="A99" s="10" t="s">
        <v>286</v>
      </c>
      <c r="B99" s="10" t="s">
        <v>287</v>
      </c>
      <c r="C99" s="10" t="s">
        <v>288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f>H99-I99</f>
        <v>0</v>
      </c>
      <c r="K99" s="11">
        <v>0</v>
      </c>
    </row>
    <row r="100" spans="1:11" s="6" customFormat="1" x14ac:dyDescent="0.25">
      <c r="A100" s="10" t="s">
        <v>289</v>
      </c>
      <c r="B100" s="10" t="s">
        <v>290</v>
      </c>
      <c r="C100" s="10" t="s">
        <v>291</v>
      </c>
      <c r="D100" s="11">
        <v>142000</v>
      </c>
      <c r="E100" s="11">
        <v>142000</v>
      </c>
      <c r="F100" s="11">
        <v>71000</v>
      </c>
      <c r="G100" s="11">
        <v>71000</v>
      </c>
      <c r="H100" s="11">
        <v>71000</v>
      </c>
      <c r="I100" s="11">
        <v>37251</v>
      </c>
      <c r="J100" s="11">
        <f>H100-I100</f>
        <v>33749</v>
      </c>
      <c r="K100" s="11">
        <v>38815</v>
      </c>
    </row>
    <row r="101" spans="1:11" s="6" customFormat="1" x14ac:dyDescent="0.25">
      <c r="A101" s="10" t="s">
        <v>292</v>
      </c>
      <c r="B101" s="10" t="s">
        <v>293</v>
      </c>
      <c r="C101" s="10" t="s">
        <v>294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f>H101-I101</f>
        <v>0</v>
      </c>
      <c r="K101" s="11">
        <v>0</v>
      </c>
    </row>
    <row r="102" spans="1:11" s="6" customFormat="1" ht="22.5" x14ac:dyDescent="0.25">
      <c r="A102" s="10" t="s">
        <v>295</v>
      </c>
      <c r="B102" s="10" t="s">
        <v>296</v>
      </c>
      <c r="C102" s="10" t="s">
        <v>297</v>
      </c>
      <c r="D102" s="11">
        <v>68400</v>
      </c>
      <c r="E102" s="11">
        <v>68400</v>
      </c>
      <c r="F102" s="11">
        <v>34200</v>
      </c>
      <c r="G102" s="11">
        <v>34200</v>
      </c>
      <c r="H102" s="11">
        <v>34200</v>
      </c>
      <c r="I102" s="11">
        <v>26777</v>
      </c>
      <c r="J102" s="11">
        <f>H102-I102</f>
        <v>7423</v>
      </c>
      <c r="K102" s="11">
        <v>73592</v>
      </c>
    </row>
    <row r="103" spans="1:11" s="6" customFormat="1" ht="22.5" x14ac:dyDescent="0.25">
      <c r="A103" s="10" t="s">
        <v>298</v>
      </c>
      <c r="B103" s="10" t="s">
        <v>299</v>
      </c>
      <c r="C103" s="10" t="s">
        <v>300</v>
      </c>
      <c r="D103" s="11">
        <f>D104+D105+D108+D109</f>
        <v>2006000</v>
      </c>
      <c r="E103" s="11">
        <f>E104+E105+E108+E109</f>
        <v>2006000</v>
      </c>
      <c r="F103" s="11">
        <f>F104+F105+F108+F109</f>
        <v>1003000</v>
      </c>
      <c r="G103" s="11">
        <f>G104+G105+G108+G109</f>
        <v>1003000</v>
      </c>
      <c r="H103" s="11">
        <f>H104+H105+H108+H109</f>
        <v>1003000</v>
      </c>
      <c r="I103" s="11">
        <f>I104+I105+I108+I109</f>
        <v>357</v>
      </c>
      <c r="J103" s="11">
        <f>H103-I103</f>
        <v>1002643</v>
      </c>
      <c r="K103" s="11">
        <f>K104+K105+K108+K109</f>
        <v>357</v>
      </c>
    </row>
    <row r="104" spans="1:11" s="6" customFormat="1" x14ac:dyDescent="0.25">
      <c r="A104" s="10" t="s">
        <v>301</v>
      </c>
      <c r="B104" s="10" t="s">
        <v>302</v>
      </c>
      <c r="C104" s="10" t="s">
        <v>303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f>H104-I104</f>
        <v>0</v>
      </c>
      <c r="K104" s="11">
        <v>0</v>
      </c>
    </row>
    <row r="105" spans="1:11" s="6" customFormat="1" ht="22.5" x14ac:dyDescent="0.25">
      <c r="A105" s="10" t="s">
        <v>304</v>
      </c>
      <c r="B105" s="10" t="s">
        <v>305</v>
      </c>
      <c r="C105" s="10" t="s">
        <v>306</v>
      </c>
      <c r="D105" s="11">
        <f>D106+D107</f>
        <v>0</v>
      </c>
      <c r="E105" s="11">
        <f>E106+E107</f>
        <v>0</v>
      </c>
      <c r="F105" s="11">
        <f>F106+F107</f>
        <v>0</v>
      </c>
      <c r="G105" s="11">
        <f>G106+G107</f>
        <v>0</v>
      </c>
      <c r="H105" s="11">
        <f>H106+H107</f>
        <v>0</v>
      </c>
      <c r="I105" s="11">
        <f>I106+I107</f>
        <v>0</v>
      </c>
      <c r="J105" s="11">
        <f>H105-I105</f>
        <v>0</v>
      </c>
      <c r="K105" s="11">
        <f>K106+K107</f>
        <v>0</v>
      </c>
    </row>
    <row r="106" spans="1:11" s="6" customFormat="1" x14ac:dyDescent="0.25">
      <c r="A106" s="10" t="s">
        <v>307</v>
      </c>
      <c r="B106" s="10" t="s">
        <v>308</v>
      </c>
      <c r="C106" s="10" t="s">
        <v>309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f>H106-I106</f>
        <v>0</v>
      </c>
      <c r="K106" s="11">
        <v>0</v>
      </c>
    </row>
    <row r="107" spans="1:11" s="6" customFormat="1" x14ac:dyDescent="0.25">
      <c r="A107" s="10" t="s">
        <v>310</v>
      </c>
      <c r="B107" s="10" t="s">
        <v>311</v>
      </c>
      <c r="C107" s="10" t="s">
        <v>312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f>H107-I107</f>
        <v>0</v>
      </c>
      <c r="K107" s="11">
        <v>0</v>
      </c>
    </row>
    <row r="108" spans="1:11" s="6" customFormat="1" x14ac:dyDescent="0.25">
      <c r="A108" s="10" t="s">
        <v>313</v>
      </c>
      <c r="B108" s="10" t="s">
        <v>314</v>
      </c>
      <c r="C108" s="10" t="s">
        <v>315</v>
      </c>
      <c r="D108" s="11">
        <v>2000000</v>
      </c>
      <c r="E108" s="11">
        <v>2000000</v>
      </c>
      <c r="F108" s="11">
        <v>1000000</v>
      </c>
      <c r="G108" s="11">
        <v>1000000</v>
      </c>
      <c r="H108" s="11">
        <v>1000000</v>
      </c>
      <c r="I108" s="11">
        <v>0</v>
      </c>
      <c r="J108" s="11">
        <f>H108-I108</f>
        <v>1000000</v>
      </c>
      <c r="K108" s="11">
        <v>0</v>
      </c>
    </row>
    <row r="109" spans="1:11" s="6" customFormat="1" x14ac:dyDescent="0.25">
      <c r="A109" s="10" t="s">
        <v>316</v>
      </c>
      <c r="B109" s="10" t="s">
        <v>317</v>
      </c>
      <c r="C109" s="10" t="s">
        <v>318</v>
      </c>
      <c r="D109" s="11">
        <v>6000</v>
      </c>
      <c r="E109" s="11">
        <v>6000</v>
      </c>
      <c r="F109" s="11">
        <v>3000</v>
      </c>
      <c r="G109" s="11">
        <v>3000</v>
      </c>
      <c r="H109" s="11">
        <v>3000</v>
      </c>
      <c r="I109" s="11">
        <v>357</v>
      </c>
      <c r="J109" s="11">
        <f>H109-I109</f>
        <v>2643</v>
      </c>
      <c r="K109" s="11">
        <v>357</v>
      </c>
    </row>
    <row r="110" spans="1:11" s="6" customFormat="1" ht="22.5" x14ac:dyDescent="0.25">
      <c r="A110" s="10" t="s">
        <v>319</v>
      </c>
      <c r="B110" s="10" t="s">
        <v>320</v>
      </c>
      <c r="C110" s="10" t="s">
        <v>321</v>
      </c>
      <c r="D110" s="11">
        <f>D111+D117+D121+D127+D137</f>
        <v>5226000</v>
      </c>
      <c r="E110" s="11">
        <f>E111+E117+E121+E127+E137</f>
        <v>5226000</v>
      </c>
      <c r="F110" s="11">
        <f>F111+F117+F121+F127+F137</f>
        <v>2624000</v>
      </c>
      <c r="G110" s="11">
        <f>G111+G117+G121+G127+G137</f>
        <v>2624000</v>
      </c>
      <c r="H110" s="11">
        <f>H111+H117+H121+H127+H137</f>
        <v>2624000</v>
      </c>
      <c r="I110" s="11">
        <f>I111+I117+I121+I127+I137</f>
        <v>1202107</v>
      </c>
      <c r="J110" s="11">
        <f>H110-I110</f>
        <v>1421893</v>
      </c>
      <c r="K110" s="11">
        <f>K111+K117+K121+K127+K137</f>
        <v>4708</v>
      </c>
    </row>
    <row r="111" spans="1:11" s="6" customFormat="1" ht="22.5" x14ac:dyDescent="0.25">
      <c r="A111" s="10" t="s">
        <v>322</v>
      </c>
      <c r="B111" s="10" t="s">
        <v>323</v>
      </c>
      <c r="C111" s="10" t="s">
        <v>324</v>
      </c>
      <c r="D111" s="11">
        <f>D112</f>
        <v>0</v>
      </c>
      <c r="E111" s="11">
        <f>E112</f>
        <v>0</v>
      </c>
      <c r="F111" s="11">
        <f>F112</f>
        <v>0</v>
      </c>
      <c r="G111" s="11">
        <f>G112</f>
        <v>0</v>
      </c>
      <c r="H111" s="11">
        <f>H112</f>
        <v>0</v>
      </c>
      <c r="I111" s="11">
        <f>I112</f>
        <v>0</v>
      </c>
      <c r="J111" s="11">
        <f>H111-I111</f>
        <v>0</v>
      </c>
      <c r="K111" s="11">
        <f>K112</f>
        <v>0</v>
      </c>
    </row>
    <row r="112" spans="1:11" s="6" customFormat="1" ht="33" x14ac:dyDescent="0.25">
      <c r="A112" s="10" t="s">
        <v>325</v>
      </c>
      <c r="B112" s="10" t="s">
        <v>326</v>
      </c>
      <c r="C112" s="10" t="s">
        <v>327</v>
      </c>
      <c r="D112" s="11">
        <f>D113+D114+D115+D116</f>
        <v>0</v>
      </c>
      <c r="E112" s="11">
        <f>E113+E114+E115+E116</f>
        <v>0</v>
      </c>
      <c r="F112" s="11">
        <f>F113+F114+F115+F116</f>
        <v>0</v>
      </c>
      <c r="G112" s="11">
        <f>G113+G114+G115+G116</f>
        <v>0</v>
      </c>
      <c r="H112" s="11">
        <f>H113+H114+H115+H116</f>
        <v>0</v>
      </c>
      <c r="I112" s="11">
        <f>I113+I114+I115+I116</f>
        <v>0</v>
      </c>
      <c r="J112" s="11">
        <f>H112-I112</f>
        <v>0</v>
      </c>
      <c r="K112" s="11">
        <f>K113+K114+K115+K116</f>
        <v>0</v>
      </c>
    </row>
    <row r="113" spans="1:11" s="6" customFormat="1" x14ac:dyDescent="0.25">
      <c r="A113" s="10" t="s">
        <v>328</v>
      </c>
      <c r="B113" s="10" t="s">
        <v>329</v>
      </c>
      <c r="C113" s="10" t="s">
        <v>330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f>H113-I113</f>
        <v>0</v>
      </c>
      <c r="K113" s="11">
        <v>0</v>
      </c>
    </row>
    <row r="114" spans="1:11" s="6" customFormat="1" x14ac:dyDescent="0.25">
      <c r="A114" s="10" t="s">
        <v>331</v>
      </c>
      <c r="B114" s="10" t="s">
        <v>332</v>
      </c>
      <c r="C114" s="10" t="s">
        <v>333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f>H114-I114</f>
        <v>0</v>
      </c>
      <c r="K114" s="11">
        <v>0</v>
      </c>
    </row>
    <row r="115" spans="1:11" s="6" customFormat="1" x14ac:dyDescent="0.25">
      <c r="A115" s="10" t="s">
        <v>334</v>
      </c>
      <c r="B115" s="10" t="s">
        <v>335</v>
      </c>
      <c r="C115" s="10" t="s">
        <v>336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f>H115-I115</f>
        <v>0</v>
      </c>
      <c r="K115" s="11">
        <v>0</v>
      </c>
    </row>
    <row r="116" spans="1:11" s="6" customFormat="1" ht="22.5" x14ac:dyDescent="0.25">
      <c r="A116" s="10" t="s">
        <v>337</v>
      </c>
      <c r="B116" s="10" t="s">
        <v>338</v>
      </c>
      <c r="C116" s="10" t="s">
        <v>339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f>H116-I116</f>
        <v>0</v>
      </c>
      <c r="K116" s="11">
        <v>0</v>
      </c>
    </row>
    <row r="117" spans="1:11" s="6" customFormat="1" ht="22.5" x14ac:dyDescent="0.25">
      <c r="A117" s="10" t="s">
        <v>340</v>
      </c>
      <c r="B117" s="10" t="s">
        <v>341</v>
      </c>
      <c r="C117" s="10" t="s">
        <v>342</v>
      </c>
      <c r="D117" s="11">
        <f>D118+D119+D120</f>
        <v>0</v>
      </c>
      <c r="E117" s="11">
        <f>E118+E119+E120</f>
        <v>0</v>
      </c>
      <c r="F117" s="11">
        <f>F118+F119+F120</f>
        <v>0</v>
      </c>
      <c r="G117" s="11">
        <f>G118+G119+G120</f>
        <v>0</v>
      </c>
      <c r="H117" s="11">
        <f>H118+H119+H120</f>
        <v>0</v>
      </c>
      <c r="I117" s="11">
        <f>I118+I119+I120</f>
        <v>0</v>
      </c>
      <c r="J117" s="11">
        <f>H117-I117</f>
        <v>0</v>
      </c>
      <c r="K117" s="11">
        <f>K118+K119+K120</f>
        <v>0</v>
      </c>
    </row>
    <row r="118" spans="1:11" s="6" customFormat="1" x14ac:dyDescent="0.25">
      <c r="A118" s="10" t="s">
        <v>343</v>
      </c>
      <c r="B118" s="10" t="s">
        <v>344</v>
      </c>
      <c r="C118" s="10" t="s">
        <v>345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f>H118-I118</f>
        <v>0</v>
      </c>
      <c r="K118" s="11">
        <v>0</v>
      </c>
    </row>
    <row r="119" spans="1:11" s="6" customFormat="1" x14ac:dyDescent="0.25">
      <c r="A119" s="10" t="s">
        <v>346</v>
      </c>
      <c r="B119" s="10" t="s">
        <v>347</v>
      </c>
      <c r="C119" s="10" t="s">
        <v>348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f>H119-I119</f>
        <v>0</v>
      </c>
      <c r="K119" s="11">
        <v>0</v>
      </c>
    </row>
    <row r="120" spans="1:11" s="6" customFormat="1" x14ac:dyDescent="0.25">
      <c r="A120" s="10" t="s">
        <v>349</v>
      </c>
      <c r="B120" s="10" t="s">
        <v>350</v>
      </c>
      <c r="C120" s="10" t="s">
        <v>351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f>H120-I120</f>
        <v>0</v>
      </c>
      <c r="K120" s="11">
        <v>0</v>
      </c>
    </row>
    <row r="121" spans="1:11" s="6" customFormat="1" ht="22.5" x14ac:dyDescent="0.25">
      <c r="A121" s="10" t="s">
        <v>352</v>
      </c>
      <c r="B121" s="10" t="s">
        <v>353</v>
      </c>
      <c r="C121" s="10" t="s">
        <v>354</v>
      </c>
      <c r="D121" s="11">
        <f>D122+D126</f>
        <v>0</v>
      </c>
      <c r="E121" s="11">
        <f>E122+E126</f>
        <v>0</v>
      </c>
      <c r="F121" s="11">
        <f>F122+F126</f>
        <v>0</v>
      </c>
      <c r="G121" s="11">
        <f>G122+G126</f>
        <v>0</v>
      </c>
      <c r="H121" s="11">
        <f>H122+H126</f>
        <v>0</v>
      </c>
      <c r="I121" s="11">
        <f>I122+I126</f>
        <v>0</v>
      </c>
      <c r="J121" s="11">
        <f>H121-I121</f>
        <v>0</v>
      </c>
      <c r="K121" s="11">
        <f>K122+K126</f>
        <v>0</v>
      </c>
    </row>
    <row r="122" spans="1:11" s="6" customFormat="1" x14ac:dyDescent="0.25">
      <c r="A122" s="10" t="s">
        <v>355</v>
      </c>
      <c r="B122" s="10" t="s">
        <v>356</v>
      </c>
      <c r="C122" s="10" t="s">
        <v>357</v>
      </c>
      <c r="D122" s="11">
        <f>D123+D124+D125</f>
        <v>0</v>
      </c>
      <c r="E122" s="11">
        <f>E123+E124+E125</f>
        <v>0</v>
      </c>
      <c r="F122" s="11">
        <f>F123+F124+F125</f>
        <v>0</v>
      </c>
      <c r="G122" s="11">
        <f>G123+G124+G125</f>
        <v>0</v>
      </c>
      <c r="H122" s="11">
        <f>H123+H124+H125</f>
        <v>0</v>
      </c>
      <c r="I122" s="11">
        <f>I123+I124+I125</f>
        <v>0</v>
      </c>
      <c r="J122" s="11">
        <f>H122-I122</f>
        <v>0</v>
      </c>
      <c r="K122" s="11">
        <f>K123+K124+K125</f>
        <v>0</v>
      </c>
    </row>
    <row r="123" spans="1:11" s="6" customFormat="1" x14ac:dyDescent="0.25">
      <c r="A123" s="10" t="s">
        <v>358</v>
      </c>
      <c r="B123" s="10" t="s">
        <v>359</v>
      </c>
      <c r="C123" s="10" t="s">
        <v>360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f>H123-I123</f>
        <v>0</v>
      </c>
      <c r="K123" s="11">
        <v>0</v>
      </c>
    </row>
    <row r="124" spans="1:11" s="6" customFormat="1" x14ac:dyDescent="0.25">
      <c r="A124" s="10" t="s">
        <v>361</v>
      </c>
      <c r="B124" s="10" t="s">
        <v>362</v>
      </c>
      <c r="C124" s="10" t="s">
        <v>363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f>H124-I124</f>
        <v>0</v>
      </c>
      <c r="K124" s="11">
        <v>0</v>
      </c>
    </row>
    <row r="125" spans="1:11" s="6" customFormat="1" x14ac:dyDescent="0.25">
      <c r="A125" s="10" t="s">
        <v>364</v>
      </c>
      <c r="B125" s="10" t="s">
        <v>365</v>
      </c>
      <c r="C125" s="10" t="s">
        <v>366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f>H125-I125</f>
        <v>0</v>
      </c>
      <c r="K125" s="11">
        <v>0</v>
      </c>
    </row>
    <row r="126" spans="1:11" s="6" customFormat="1" ht="22.5" x14ac:dyDescent="0.25">
      <c r="A126" s="10" t="s">
        <v>367</v>
      </c>
      <c r="B126" s="10" t="s">
        <v>368</v>
      </c>
      <c r="C126" s="10" t="s">
        <v>369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f>H126-I126</f>
        <v>0</v>
      </c>
      <c r="K126" s="11">
        <v>0</v>
      </c>
    </row>
    <row r="127" spans="1:11" s="6" customFormat="1" ht="22.5" x14ac:dyDescent="0.25">
      <c r="A127" s="10" t="s">
        <v>370</v>
      </c>
      <c r="B127" s="10" t="s">
        <v>371</v>
      </c>
      <c r="C127" s="10" t="s">
        <v>372</v>
      </c>
      <c r="D127" s="11">
        <f>D128+D132+D134+D136</f>
        <v>5210000</v>
      </c>
      <c r="E127" s="11">
        <f>E128+E132+E134+E136</f>
        <v>5210000</v>
      </c>
      <c r="F127" s="11">
        <f>F128+F132+F134+F136</f>
        <v>2616000</v>
      </c>
      <c r="G127" s="11">
        <f>G128+G132+G134+G136</f>
        <v>2616000</v>
      </c>
      <c r="H127" s="11">
        <f>H128+H132+H134+H136</f>
        <v>2616000</v>
      </c>
      <c r="I127" s="11">
        <f>I128+I132+I134+I136</f>
        <v>1202107</v>
      </c>
      <c r="J127" s="11">
        <f>H127-I127</f>
        <v>1413893</v>
      </c>
      <c r="K127" s="11">
        <f>K128+K132+K134+K136</f>
        <v>4464</v>
      </c>
    </row>
    <row r="128" spans="1:11" s="6" customFormat="1" ht="22.5" x14ac:dyDescent="0.25">
      <c r="A128" s="10" t="s">
        <v>373</v>
      </c>
      <c r="B128" s="10" t="s">
        <v>374</v>
      </c>
      <c r="C128" s="10" t="s">
        <v>375</v>
      </c>
      <c r="D128" s="11">
        <f>D129+D130+D131</f>
        <v>5210000</v>
      </c>
      <c r="E128" s="11">
        <f>E129+E130+E131</f>
        <v>5210000</v>
      </c>
      <c r="F128" s="11">
        <f>F129+F130+F131</f>
        <v>2616000</v>
      </c>
      <c r="G128" s="11">
        <f>G129+G130+G131</f>
        <v>2616000</v>
      </c>
      <c r="H128" s="11">
        <f>H129+H130+H131</f>
        <v>2616000</v>
      </c>
      <c r="I128" s="11">
        <f>I129+I130+I131</f>
        <v>1202107</v>
      </c>
      <c r="J128" s="11">
        <f>H128-I128</f>
        <v>1413893</v>
      </c>
      <c r="K128" s="11">
        <f>K129+K130+K131</f>
        <v>4464</v>
      </c>
    </row>
    <row r="129" spans="1:11" s="6" customFormat="1" x14ac:dyDescent="0.25">
      <c r="A129" s="10" t="s">
        <v>376</v>
      </c>
      <c r="B129" s="10" t="s">
        <v>377</v>
      </c>
      <c r="C129" s="10" t="s">
        <v>378</v>
      </c>
      <c r="D129" s="11">
        <v>5210000</v>
      </c>
      <c r="E129" s="11">
        <v>5210000</v>
      </c>
      <c r="F129" s="11">
        <v>2616000</v>
      </c>
      <c r="G129" s="11">
        <v>2616000</v>
      </c>
      <c r="H129" s="11">
        <v>2616000</v>
      </c>
      <c r="I129" s="11">
        <v>1202107</v>
      </c>
      <c r="J129" s="11">
        <f>H129-I129</f>
        <v>1413893</v>
      </c>
      <c r="K129" s="11">
        <v>4464</v>
      </c>
    </row>
    <row r="130" spans="1:11" s="6" customFormat="1" x14ac:dyDescent="0.25">
      <c r="A130" s="10" t="s">
        <v>379</v>
      </c>
      <c r="B130" s="10" t="s">
        <v>380</v>
      </c>
      <c r="C130" s="10" t="s">
        <v>381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f>H130-I130</f>
        <v>0</v>
      </c>
      <c r="K130" s="11">
        <v>0</v>
      </c>
    </row>
    <row r="131" spans="1:11" s="6" customFormat="1" x14ac:dyDescent="0.25">
      <c r="A131" s="10" t="s">
        <v>382</v>
      </c>
      <c r="B131" s="10" t="s">
        <v>383</v>
      </c>
      <c r="C131" s="10" t="s">
        <v>384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f>H131-I131</f>
        <v>0</v>
      </c>
      <c r="K131" s="11">
        <v>0</v>
      </c>
    </row>
    <row r="132" spans="1:11" s="6" customFormat="1" x14ac:dyDescent="0.25">
      <c r="A132" s="10" t="s">
        <v>385</v>
      </c>
      <c r="B132" s="10" t="s">
        <v>386</v>
      </c>
      <c r="C132" s="10" t="s">
        <v>387</v>
      </c>
      <c r="D132" s="11">
        <f>D133</f>
        <v>0</v>
      </c>
      <c r="E132" s="11">
        <f>E133</f>
        <v>0</v>
      </c>
      <c r="F132" s="11">
        <f>F133</f>
        <v>0</v>
      </c>
      <c r="G132" s="11">
        <f>G133</f>
        <v>0</v>
      </c>
      <c r="H132" s="11">
        <f>H133</f>
        <v>0</v>
      </c>
      <c r="I132" s="11">
        <f>I133</f>
        <v>0</v>
      </c>
      <c r="J132" s="11">
        <f>H132-I132</f>
        <v>0</v>
      </c>
      <c r="K132" s="11">
        <f>K133</f>
        <v>0</v>
      </c>
    </row>
    <row r="133" spans="1:11" s="6" customFormat="1" x14ac:dyDescent="0.25">
      <c r="A133" s="10" t="s">
        <v>388</v>
      </c>
      <c r="B133" s="10" t="s">
        <v>389</v>
      </c>
      <c r="C133" s="10" t="s">
        <v>390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f>H133-I133</f>
        <v>0</v>
      </c>
      <c r="K133" s="11">
        <v>0</v>
      </c>
    </row>
    <row r="134" spans="1:11" s="6" customFormat="1" x14ac:dyDescent="0.25">
      <c r="A134" s="10" t="s">
        <v>391</v>
      </c>
      <c r="B134" s="10" t="s">
        <v>392</v>
      </c>
      <c r="C134" s="10" t="s">
        <v>393</v>
      </c>
      <c r="D134" s="11">
        <f>D135</f>
        <v>0</v>
      </c>
      <c r="E134" s="11">
        <f>E135</f>
        <v>0</v>
      </c>
      <c r="F134" s="11">
        <f>F135</f>
        <v>0</v>
      </c>
      <c r="G134" s="11">
        <f>G135</f>
        <v>0</v>
      </c>
      <c r="H134" s="11">
        <f>H135</f>
        <v>0</v>
      </c>
      <c r="I134" s="11">
        <f>I135</f>
        <v>0</v>
      </c>
      <c r="J134" s="11">
        <f>H134-I134</f>
        <v>0</v>
      </c>
      <c r="K134" s="11">
        <f>K135</f>
        <v>0</v>
      </c>
    </row>
    <row r="135" spans="1:11" s="6" customFormat="1" x14ac:dyDescent="0.25">
      <c r="A135" s="10" t="s">
        <v>394</v>
      </c>
      <c r="B135" s="10" t="s">
        <v>395</v>
      </c>
      <c r="C135" s="10" t="s">
        <v>396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f>H135-I135</f>
        <v>0</v>
      </c>
      <c r="K135" s="11">
        <v>0</v>
      </c>
    </row>
    <row r="136" spans="1:11" s="6" customFormat="1" x14ac:dyDescent="0.25">
      <c r="A136" s="10" t="s">
        <v>397</v>
      </c>
      <c r="B136" s="10" t="s">
        <v>398</v>
      </c>
      <c r="C136" s="10" t="s">
        <v>399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f>H136-I136</f>
        <v>0</v>
      </c>
      <c r="K136" s="11">
        <v>0</v>
      </c>
    </row>
    <row r="137" spans="1:11" s="6" customFormat="1" ht="22.5" x14ac:dyDescent="0.25">
      <c r="A137" s="10" t="s">
        <v>400</v>
      </c>
      <c r="B137" s="10" t="s">
        <v>401</v>
      </c>
      <c r="C137" s="10" t="s">
        <v>402</v>
      </c>
      <c r="D137" s="11">
        <f>D138+D139+D140+D141+D142</f>
        <v>16000</v>
      </c>
      <c r="E137" s="11">
        <f>E138+E139+E140+E141+E142</f>
        <v>16000</v>
      </c>
      <c r="F137" s="11">
        <f>F138+F139+F140+F141+F142</f>
        <v>8000</v>
      </c>
      <c r="G137" s="11">
        <f>G138+G139+G140+G141+G142</f>
        <v>8000</v>
      </c>
      <c r="H137" s="11">
        <f>H138+H139+H140+H141+H142</f>
        <v>8000</v>
      </c>
      <c r="I137" s="11">
        <f>I138+I139+I140+I141+I142</f>
        <v>0</v>
      </c>
      <c r="J137" s="11">
        <f>H137-I137</f>
        <v>8000</v>
      </c>
      <c r="K137" s="11">
        <f>K138+K139+K140+K141+K142</f>
        <v>244</v>
      </c>
    </row>
    <row r="138" spans="1:11" s="6" customFormat="1" x14ac:dyDescent="0.25">
      <c r="A138" s="10" t="s">
        <v>403</v>
      </c>
      <c r="B138" s="10" t="s">
        <v>404</v>
      </c>
      <c r="C138" s="10" t="s">
        <v>405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f>H138-I138</f>
        <v>0</v>
      </c>
      <c r="K138" s="11">
        <v>0</v>
      </c>
    </row>
    <row r="139" spans="1:11" s="6" customFormat="1" x14ac:dyDescent="0.25">
      <c r="A139" s="10" t="s">
        <v>406</v>
      </c>
      <c r="B139" s="10" t="s">
        <v>407</v>
      </c>
      <c r="C139" s="10" t="s">
        <v>408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f>H139-I139</f>
        <v>0</v>
      </c>
      <c r="K139" s="11">
        <v>0</v>
      </c>
    </row>
    <row r="140" spans="1:11" s="6" customFormat="1" x14ac:dyDescent="0.25">
      <c r="A140" s="10" t="s">
        <v>409</v>
      </c>
      <c r="B140" s="10" t="s">
        <v>410</v>
      </c>
      <c r="C140" s="10" t="s">
        <v>411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f>H140-I140</f>
        <v>0</v>
      </c>
      <c r="K140" s="11">
        <v>0</v>
      </c>
    </row>
    <row r="141" spans="1:11" s="6" customFormat="1" x14ac:dyDescent="0.25">
      <c r="A141" s="10" t="s">
        <v>412</v>
      </c>
      <c r="B141" s="10" t="s">
        <v>413</v>
      </c>
      <c r="C141" s="10" t="s">
        <v>414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f>H141-I141</f>
        <v>0</v>
      </c>
      <c r="K141" s="11">
        <v>0</v>
      </c>
    </row>
    <row r="142" spans="1:11" s="6" customFormat="1" x14ac:dyDescent="0.25">
      <c r="A142" s="10" t="s">
        <v>415</v>
      </c>
      <c r="B142" s="10" t="s">
        <v>416</v>
      </c>
      <c r="C142" s="10" t="s">
        <v>417</v>
      </c>
      <c r="D142" s="11">
        <v>16000</v>
      </c>
      <c r="E142" s="11">
        <v>16000</v>
      </c>
      <c r="F142" s="11">
        <v>8000</v>
      </c>
      <c r="G142" s="11">
        <v>8000</v>
      </c>
      <c r="H142" s="11">
        <v>8000</v>
      </c>
      <c r="I142" s="11">
        <v>0</v>
      </c>
      <c r="J142" s="11">
        <f>H142-I142</f>
        <v>8000</v>
      </c>
      <c r="K142" s="11">
        <v>244</v>
      </c>
    </row>
    <row r="143" spans="1:11" s="6" customFormat="1" x14ac:dyDescent="0.25">
      <c r="A143" s="10" t="s">
        <v>418</v>
      </c>
      <c r="B143" s="10" t="s">
        <v>419</v>
      </c>
      <c r="C143" s="10" t="s">
        <v>420</v>
      </c>
      <c r="D143" s="11">
        <v>0</v>
      </c>
      <c r="E143" s="11">
        <v>-3600</v>
      </c>
      <c r="F143" s="11">
        <v>-3600</v>
      </c>
      <c r="G143" s="11">
        <v>0</v>
      </c>
      <c r="H143" s="11">
        <v>0</v>
      </c>
      <c r="I143" s="11">
        <v>71672</v>
      </c>
      <c r="J143" s="11">
        <f>H143-I143</f>
        <v>-71672</v>
      </c>
      <c r="K143" s="11">
        <v>0</v>
      </c>
    </row>
    <row r="144" spans="1:11" s="6" customFormat="1" x14ac:dyDescent="0.25">
      <c r="A144" s="10" t="s">
        <v>421</v>
      </c>
      <c r="B144" s="10" t="s">
        <v>422</v>
      </c>
      <c r="C144" s="10" t="s">
        <v>423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f>H144-I144</f>
        <v>0</v>
      </c>
      <c r="K144" s="11">
        <v>0</v>
      </c>
    </row>
    <row r="145" spans="1:12" s="6" customFormat="1" x14ac:dyDescent="0.25">
      <c r="A145" s="10" t="s">
        <v>424</v>
      </c>
      <c r="B145" s="10" t="s">
        <v>425</v>
      </c>
      <c r="C145" s="10" t="s">
        <v>426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71672</v>
      </c>
      <c r="J145" s="11">
        <f>H145-I145</f>
        <v>-71672</v>
      </c>
      <c r="K145" s="11">
        <v>0</v>
      </c>
    </row>
    <row r="146" spans="1:12" s="6" customFormat="1" x14ac:dyDescent="0.25">
      <c r="A146" s="10" t="s">
        <v>427</v>
      </c>
      <c r="B146" s="10" t="s">
        <v>428</v>
      </c>
      <c r="C146" s="10" t="s">
        <v>429</v>
      </c>
      <c r="D146" s="11">
        <v>0</v>
      </c>
      <c r="E146" s="11">
        <v>1500</v>
      </c>
      <c r="F146" s="11">
        <v>1500</v>
      </c>
      <c r="G146" s="11">
        <v>0</v>
      </c>
      <c r="H146" s="11">
        <v>0</v>
      </c>
      <c r="I146" s="11">
        <v>71673</v>
      </c>
      <c r="J146" s="11">
        <f>H146-I146</f>
        <v>-71673</v>
      </c>
      <c r="K146" s="11">
        <v>0</v>
      </c>
    </row>
    <row r="147" spans="1:12" s="6" customFormat="1" x14ac:dyDescent="0.25">
      <c r="A147" s="10" t="s">
        <v>430</v>
      </c>
      <c r="B147" s="10" t="s">
        <v>431</v>
      </c>
      <c r="C147" s="10" t="s">
        <v>432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f>H147-I147</f>
        <v>0</v>
      </c>
      <c r="K147" s="11">
        <v>0</v>
      </c>
    </row>
    <row r="148" spans="1:12" s="6" customFormat="1" x14ac:dyDescent="0.25">
      <c r="A148" s="10" t="s">
        <v>433</v>
      </c>
      <c r="B148" s="10" t="s">
        <v>434</v>
      </c>
      <c r="C148" s="10" t="s">
        <v>435</v>
      </c>
      <c r="D148" s="11">
        <v>0</v>
      </c>
      <c r="E148" s="11">
        <v>-3600</v>
      </c>
      <c r="F148" s="11">
        <v>-3600</v>
      </c>
      <c r="G148" s="11">
        <v>0</v>
      </c>
      <c r="H148" s="11">
        <v>0</v>
      </c>
      <c r="I148" s="11">
        <v>0</v>
      </c>
      <c r="J148" s="11">
        <f>H148-I148</f>
        <v>0</v>
      </c>
      <c r="K148" s="11">
        <v>0</v>
      </c>
    </row>
    <row r="149" spans="1:12" s="6" customFormat="1" x14ac:dyDescent="0.25">
      <c r="A149" s="10" t="s">
        <v>436</v>
      </c>
      <c r="B149" s="10" t="s">
        <v>437</v>
      </c>
      <c r="C149" s="10" t="s">
        <v>438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f>H149-I149</f>
        <v>0</v>
      </c>
      <c r="K149" s="11">
        <v>0</v>
      </c>
    </row>
    <row r="150" spans="1:12" s="6" customFormat="1" x14ac:dyDescent="0.25">
      <c r="A150" s="10" t="s">
        <v>439</v>
      </c>
      <c r="B150" s="10" t="s">
        <v>440</v>
      </c>
      <c r="C150" s="10" t="s">
        <v>441</v>
      </c>
      <c r="D150" s="11">
        <v>0</v>
      </c>
      <c r="E150" s="11">
        <v>-5100</v>
      </c>
      <c r="F150" s="11">
        <v>-5100</v>
      </c>
      <c r="G150" s="11">
        <v>0</v>
      </c>
      <c r="H150" s="11">
        <v>0</v>
      </c>
      <c r="I150" s="11">
        <v>-1</v>
      </c>
      <c r="J150" s="11">
        <f>H150-I150</f>
        <v>1</v>
      </c>
      <c r="K150" s="11">
        <v>0</v>
      </c>
    </row>
    <row r="151" spans="1:12" s="6" customFormat="1" x14ac:dyDescent="0.25">
      <c r="A151" s="8"/>
      <c r="B151" s="8"/>
      <c r="C151" s="8"/>
      <c r="D151" s="9"/>
      <c r="E151" s="9"/>
      <c r="F151" s="9"/>
      <c r="G151" s="9"/>
      <c r="H151" s="9"/>
      <c r="I151" s="9"/>
      <c r="J151" s="9"/>
      <c r="K151" s="9"/>
    </row>
    <row r="152" spans="1:12" x14ac:dyDescent="0.25">
      <c r="A152" s="13" t="s">
        <v>442</v>
      </c>
      <c r="B152" s="13"/>
      <c r="C152" s="13"/>
      <c r="D152" s="13"/>
      <c r="E152" s="13" t="s">
        <v>444</v>
      </c>
      <c r="F152" s="13"/>
      <c r="G152" s="13"/>
      <c r="H152" s="13"/>
      <c r="I152" s="13" t="s">
        <v>444</v>
      </c>
      <c r="J152" s="13"/>
      <c r="K152" s="13"/>
      <c r="L152" s="13"/>
    </row>
    <row r="153" spans="1:12" x14ac:dyDescent="0.25">
      <c r="A153" s="3" t="s">
        <v>443</v>
      </c>
      <c r="B153" s="3"/>
      <c r="C153" s="3"/>
      <c r="D153" s="3"/>
      <c r="E153" s="3"/>
      <c r="F153" s="3"/>
      <c r="G153" s="3"/>
      <c r="H153" s="3"/>
      <c r="I153" s="3" t="s">
        <v>445</v>
      </c>
      <c r="J153" s="3"/>
      <c r="K153" s="3"/>
      <c r="L153" s="3"/>
    </row>
    <row r="303" spans="1:20" x14ac:dyDescent="0.25">
      <c r="A303" s="12"/>
      <c r="B303" s="12"/>
      <c r="C303" s="12"/>
      <c r="D303" s="12"/>
      <c r="I303" s="12"/>
      <c r="J303" s="12"/>
      <c r="K303" s="12"/>
      <c r="L303" s="12"/>
      <c r="Q303" s="12"/>
      <c r="R303" s="12"/>
      <c r="S303" s="12"/>
      <c r="T303" s="12"/>
    </row>
  </sheetData>
  <mergeCells count="21">
    <mergeCell ref="A152:D152"/>
    <mergeCell ref="A153:D153"/>
    <mergeCell ref="E152:H152"/>
    <mergeCell ref="E153:H153"/>
    <mergeCell ref="I152:L152"/>
    <mergeCell ref="I153:L153"/>
    <mergeCell ref="A9:B9"/>
    <mergeCell ref="C7:C8"/>
    <mergeCell ref="D7:D8"/>
    <mergeCell ref="E7:F7"/>
    <mergeCell ref="G7:G8"/>
    <mergeCell ref="H7:H8"/>
    <mergeCell ref="A1:K1"/>
    <mergeCell ref="A2:K2"/>
    <mergeCell ref="A3:K3"/>
    <mergeCell ref="A4:K4"/>
    <mergeCell ref="A5:K5"/>
    <mergeCell ref="A7:B8"/>
    <mergeCell ref="I7:I8"/>
    <mergeCell ref="J7:J8"/>
    <mergeCell ref="K7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2018-08-23T07:47:29Z</dcterms:created>
  <dcterms:modified xsi:type="dcterms:W3CDTF">2018-08-23T07:47:32Z</dcterms:modified>
</cp:coreProperties>
</file>